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71b048b08cbc5e/Desktop/planet mesimore te programeve te DT/"/>
    </mc:Choice>
  </mc:AlternateContent>
  <xr:revisionPtr revIDLastSave="0" documentId="8_{4796C7DE-EDE6-4A80-9742-0775398BFC8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lani me lendet ne shqip" sheetId="6" r:id="rId1"/>
    <sheet name="Plani me lendet ne anglisht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2" i="10" l="1"/>
  <c r="R42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W41" i="10"/>
  <c r="W40" i="10"/>
  <c r="W39" i="10"/>
  <c r="U38" i="10"/>
  <c r="W38" i="10" s="1"/>
  <c r="V37" i="10"/>
  <c r="U37" i="10"/>
  <c r="W37" i="10" s="1"/>
  <c r="V34" i="10"/>
  <c r="U34" i="10"/>
  <c r="V30" i="10"/>
  <c r="U30" i="10"/>
  <c r="V29" i="10"/>
  <c r="U29" i="10"/>
  <c r="S27" i="10"/>
  <c r="S43" i="10" s="1"/>
  <c r="R27" i="10"/>
  <c r="R43" i="10" s="1"/>
  <c r="Q27" i="10"/>
  <c r="Q43" i="10" s="1"/>
  <c r="P27" i="10"/>
  <c r="P43" i="10" s="1"/>
  <c r="O27" i="10"/>
  <c r="O43" i="10" s="1"/>
  <c r="N27" i="10"/>
  <c r="N43" i="10" s="1"/>
  <c r="M27" i="10"/>
  <c r="M43" i="10" s="1"/>
  <c r="L27" i="10"/>
  <c r="L43" i="10" s="1"/>
  <c r="K27" i="10"/>
  <c r="J27" i="10"/>
  <c r="J43" i="10" s="1"/>
  <c r="I27" i="10"/>
  <c r="H27" i="10"/>
  <c r="G27" i="10"/>
  <c r="G43" i="10" s="1"/>
  <c r="F27" i="10"/>
  <c r="F43" i="10" s="1"/>
  <c r="V26" i="10"/>
  <c r="U26" i="10"/>
  <c r="W26" i="10" s="1"/>
  <c r="V25" i="10"/>
  <c r="U25" i="10"/>
  <c r="W25" i="10" s="1"/>
  <c r="V24" i="10"/>
  <c r="U24" i="10"/>
  <c r="W24" i="10" s="1"/>
  <c r="V23" i="10"/>
  <c r="U23" i="10"/>
  <c r="W23" i="10" s="1"/>
  <c r="V22" i="10"/>
  <c r="U22" i="10"/>
  <c r="W22" i="10" s="1"/>
  <c r="V21" i="10"/>
  <c r="U21" i="10"/>
  <c r="W21" i="10" s="1"/>
  <c r="V20" i="10"/>
  <c r="U20" i="10"/>
  <c r="W20" i="10" s="1"/>
  <c r="V19" i="10"/>
  <c r="U19" i="10"/>
  <c r="U20" i="6"/>
  <c r="V20" i="6"/>
  <c r="F42" i="6"/>
  <c r="G42" i="6"/>
  <c r="J42" i="6"/>
  <c r="K42" i="6"/>
  <c r="L42" i="6"/>
  <c r="M42" i="6"/>
  <c r="N42" i="6"/>
  <c r="O42" i="6"/>
  <c r="P42" i="6"/>
  <c r="Q42" i="6"/>
  <c r="R42" i="6"/>
  <c r="W40" i="6"/>
  <c r="W39" i="6"/>
  <c r="U38" i="6"/>
  <c r="W38" i="6" s="1"/>
  <c r="V25" i="6"/>
  <c r="U25" i="6"/>
  <c r="V24" i="6"/>
  <c r="U24" i="6"/>
  <c r="V23" i="6"/>
  <c r="U23" i="6"/>
  <c r="V22" i="6"/>
  <c r="U22" i="6"/>
  <c r="S42" i="6"/>
  <c r="I42" i="6"/>
  <c r="H42" i="6"/>
  <c r="W41" i="6"/>
  <c r="V37" i="6"/>
  <c r="U37" i="6"/>
  <c r="V34" i="6"/>
  <c r="U34" i="6"/>
  <c r="V30" i="6"/>
  <c r="U30" i="6"/>
  <c r="V29" i="6"/>
  <c r="U29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V26" i="6"/>
  <c r="U26" i="6"/>
  <c r="V21" i="6"/>
  <c r="U21" i="6"/>
  <c r="V19" i="6"/>
  <c r="U19" i="6"/>
  <c r="K43" i="10" l="1"/>
  <c r="V27" i="10"/>
  <c r="H43" i="10"/>
  <c r="I43" i="10"/>
  <c r="W29" i="10"/>
  <c r="V42" i="10"/>
  <c r="U42" i="10"/>
  <c r="U27" i="10"/>
  <c r="W34" i="10"/>
  <c r="U43" i="10"/>
  <c r="W30" i="10"/>
  <c r="W42" i="10" s="1"/>
  <c r="W19" i="10"/>
  <c r="W27" i="10" s="1"/>
  <c r="S43" i="6"/>
  <c r="R43" i="6"/>
  <c r="O43" i="6"/>
  <c r="W34" i="6"/>
  <c r="W20" i="6"/>
  <c r="M43" i="6"/>
  <c r="Q43" i="6"/>
  <c r="L43" i="6"/>
  <c r="P43" i="6"/>
  <c r="W30" i="6"/>
  <c r="V42" i="6"/>
  <c r="W24" i="6"/>
  <c r="N43" i="6"/>
  <c r="G43" i="6"/>
  <c r="H43" i="6"/>
  <c r="I43" i="6"/>
  <c r="F43" i="6"/>
  <c r="W26" i="6"/>
  <c r="W25" i="6"/>
  <c r="W23" i="6"/>
  <c r="W37" i="6"/>
  <c r="W22" i="6"/>
  <c r="W21" i="6"/>
  <c r="J43" i="6"/>
  <c r="K43" i="6"/>
  <c r="U42" i="6"/>
  <c r="W29" i="6"/>
  <c r="V27" i="6"/>
  <c r="U27" i="6"/>
  <c r="W19" i="6"/>
  <c r="V43" i="10" l="1"/>
  <c r="W43" i="10"/>
  <c r="V43" i="6"/>
  <c r="U43" i="6"/>
  <c r="W42" i="6"/>
  <c r="W27" i="6"/>
  <c r="W43" i="6" l="1"/>
</calcChain>
</file>

<file path=xl/sharedStrings.xml><?xml version="1.0" encoding="utf-8"?>
<sst xmlns="http://schemas.openxmlformats.org/spreadsheetml/2006/main" count="218" uniqueCount="105">
  <si>
    <t>Kategoria</t>
  </si>
  <si>
    <t>Ekonomia qarkulluese</t>
  </si>
  <si>
    <t>Analiza territoriale për mjedisin dhe kulturën</t>
  </si>
  <si>
    <t>Ekonomia e mjedisit</t>
  </si>
  <si>
    <t>Modele për analizën e flukseve turistike</t>
  </si>
  <si>
    <t>Të dhëna socio-demografike dhe tregues për zhvillim të qëndrueshëm</t>
  </si>
  <si>
    <t>C</t>
  </si>
  <si>
    <t>D</t>
  </si>
  <si>
    <t>A</t>
  </si>
  <si>
    <t>B</t>
  </si>
  <si>
    <t>E</t>
  </si>
  <si>
    <t>Totali</t>
  </si>
  <si>
    <t>ECTS</t>
  </si>
  <si>
    <t>Zhvillimi lokal, kultura dhe mjedisi</t>
  </si>
  <si>
    <t>Ekonomia dhe strategjia e ndërmarrjeve të vogla dhe të mesme</t>
  </si>
  <si>
    <t>E drejta e turizmit dhe qeverisja e territorit</t>
  </si>
  <si>
    <t>Mjetet dhe teknikat për analizën e të dhënave hapësinore dhe mjedisore</t>
  </si>
  <si>
    <t>Lëndë/Module</t>
  </si>
  <si>
    <t>Semestri</t>
  </si>
  <si>
    <t>Orë në javë</t>
  </si>
  <si>
    <t>Mësim në auditor dhe terren</t>
  </si>
  <si>
    <t>Gjithsej</t>
  </si>
  <si>
    <t>Provime</t>
  </si>
  <si>
    <t>Leksione</t>
  </si>
  <si>
    <t>Seminare</t>
  </si>
  <si>
    <t>Forma të kontrollit të vazhdueshëm dhe seanca të praktikave profesionale, të zhvilluara në auditor</t>
  </si>
  <si>
    <t>Praktika profesionale, praktika në terren apo stazh</t>
  </si>
  <si>
    <t>Në auditor</t>
  </si>
  <si>
    <t>studim individual</t>
  </si>
  <si>
    <t>Viti I</t>
  </si>
  <si>
    <t>I</t>
  </si>
  <si>
    <t>II</t>
  </si>
  <si>
    <t>Në total</t>
  </si>
  <si>
    <t>Viti II</t>
  </si>
  <si>
    <t>Punimi i diplomës (Teza Master)</t>
  </si>
  <si>
    <t>i. Ekonomia e bashkëpunimit kulturor dhe mjedisor</t>
  </si>
  <si>
    <t>ii. Historia e turizmit</t>
  </si>
  <si>
    <t>P</t>
  </si>
  <si>
    <t>Në total (Viti I + viti i II)</t>
  </si>
  <si>
    <t>Ushtrime / Laboratorë</t>
  </si>
  <si>
    <t>Lëndë me zgjedhje 1 (zgjidhet vetëm 1):</t>
  </si>
  <si>
    <t>Lëndë me zgjedhje 2 (zgjidhet vetëm 1):</t>
  </si>
  <si>
    <t>Studim individual</t>
  </si>
  <si>
    <t>Moduli 1. Zhvillimi lokal, kultura dhe mjedisi</t>
  </si>
  <si>
    <t>Moduli 2. Ndryshimet klimatike, instrumenta e politika</t>
  </si>
  <si>
    <t>Ekonomia për institucionet</t>
  </si>
  <si>
    <t>GIS dhe laboratori i të dhënave vizuale</t>
  </si>
  <si>
    <t>Laborator i projektimit të europrojektit</t>
  </si>
  <si>
    <t>Environmental Economics</t>
  </si>
  <si>
    <t>Circular Economy</t>
  </si>
  <si>
    <t>Tourism Law and Land Governance</t>
  </si>
  <si>
    <t>Tools and Techniques for Spatial and Environmental Data Analysis</t>
  </si>
  <si>
    <t>GIS and Visual Data Laboratory</t>
  </si>
  <si>
    <t>Europroject Design Laboratory</t>
  </si>
  <si>
    <t>ii. Ekoturizmi dhe trashëgimia natyrore në Shqipëri</t>
  </si>
  <si>
    <t>iii.Historia e tranzicionit energjitik</t>
  </si>
  <si>
    <t xml:space="preserve">i.  Pasuritë kulturore e UNESCO dhe jo-UNESCO në Shqipëri </t>
  </si>
  <si>
    <t>REPUBLIKA E SHQIPËRISË</t>
  </si>
  <si>
    <t>UNIVERSITETI “ALEKSANDËR MOISIU” DURRËS</t>
  </si>
  <si>
    <t>FAKULTETI I BIZNESIT</t>
  </si>
  <si>
    <t>DEPARTAMENTI I TURIZMIT</t>
  </si>
  <si>
    <t>DR. MIRELA TASE</t>
  </si>
  <si>
    <t>Local Development, Culture and Environment</t>
  </si>
  <si>
    <t>Module 1. Local Development, Culture and Environment</t>
  </si>
  <si>
    <t>Module 2. Climate Change, Instruments and Policies</t>
  </si>
  <si>
    <t>Territorial Analysis for Environment and Culture</t>
  </si>
  <si>
    <t>Economy of Institutions</t>
  </si>
  <si>
    <t>Economics and Strategy of Small and Medium-Sized Enterprises</t>
  </si>
  <si>
    <t>Models for the Analysis of Tourist Flows</t>
  </si>
  <si>
    <t>Socio-Demographic Data and Indicators for Sustainable Development</t>
  </si>
  <si>
    <t>i. Economy of Cultural and Environmental Cooperation</t>
  </si>
  <si>
    <t>Elective 1 (Only one of the subjects must be chosen):</t>
  </si>
  <si>
    <t>Elective 2 (Only one of the subjects must be chosen):</t>
  </si>
  <si>
    <t>ii. History of Tourism</t>
  </si>
  <si>
    <t>iii. History of Energy Transition</t>
  </si>
  <si>
    <t>i.  UNESCO and Non-UNESCO Cultural Heritage in Albania</t>
  </si>
  <si>
    <t>ii. Ecotourism and Natural Heritage in Albania</t>
  </si>
  <si>
    <t>Final Assessments (Master's Thesis Study)</t>
  </si>
  <si>
    <t>Subjects/Modules</t>
  </si>
  <si>
    <t>Semester</t>
  </si>
  <si>
    <t>Category</t>
  </si>
  <si>
    <t>Lectures</t>
  </si>
  <si>
    <t>Seminars</t>
  </si>
  <si>
    <t>Exercises / Labs</t>
  </si>
  <si>
    <t>Continuous Assessment Methods and Professional Practice Sessions Conducted in-Class</t>
  </si>
  <si>
    <t xml:space="preserve">Weekly Instruction Hours (in-Class) </t>
  </si>
  <si>
    <t>Professional Internships, Field Practice, or Apprenticeships</t>
  </si>
  <si>
    <t>Individual study</t>
  </si>
  <si>
    <t>Total</t>
  </si>
  <si>
    <t>Exams</t>
  </si>
  <si>
    <t>Classroom and field learning</t>
  </si>
  <si>
    <t>In-Class</t>
  </si>
  <si>
    <t>HEAD OF DEPARTMENT</t>
  </si>
  <si>
    <t>Plani mësimor për Programin e Studimit Master Shkencor në “Ekonomia e mjedisit, kulturës dhe turizmit”</t>
  </si>
  <si>
    <t>Shënim: Viti akademik i parashikuar për zbatimin e këtij plani mësimor është 2025-2026 e në vazhdim</t>
  </si>
  <si>
    <t>Durrës, më: 5.3.2025</t>
  </si>
  <si>
    <t>Note: The anticipated academic year for the implementation of this curriculum is the 2025-2026 academic year and beyond</t>
  </si>
  <si>
    <t>Durrës, on: March 5, 2025</t>
  </si>
  <si>
    <t>Teaching Plan for the Master of Science Program in "Environmental, Cultural, and Tourism Economics"</t>
  </si>
  <si>
    <t>Total (First and Second Academic Year)</t>
  </si>
  <si>
    <t>Total (First Academic Year)</t>
  </si>
  <si>
    <t>Total (Second Academic Year)</t>
  </si>
  <si>
    <t>First Year</t>
  </si>
  <si>
    <t>Second Year</t>
  </si>
  <si>
    <t>Drejtuesi i Njësisë Bazë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</si>
</sst>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b/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1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6" fillId="0" borderId="0" xfId="0" applyFont="1"/>
    <xf numFmtId="0" fontId="8" fillId="5" borderId="51" xfId="0" applyFont="1" applyFill="1" applyBorder="1" applyAlignment="1">
      <alignment horizontal="center" vertical="center"/>
    </xf>
    <xf numFmtId="0" fontId="8" fillId="5" borderId="43" xfId="0" applyFont="1" applyFill="1" applyBorder="1" applyAlignment="1">
      <alignment horizontal="center" vertical="center"/>
    </xf>
    <xf numFmtId="0" fontId="8" fillId="5" borderId="52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42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textRotation="90"/>
    </xf>
    <xf numFmtId="0" fontId="1" fillId="3" borderId="7" xfId="0" applyFont="1" applyFill="1" applyBorder="1" applyAlignment="1">
      <alignment horizontal="center" textRotation="90"/>
    </xf>
    <xf numFmtId="0" fontId="1" fillId="3" borderId="23" xfId="0" applyFont="1" applyFill="1" applyBorder="1" applyAlignment="1">
      <alignment horizontal="center" textRotation="90"/>
    </xf>
    <xf numFmtId="0" fontId="1" fillId="3" borderId="32" xfId="0" applyFont="1" applyFill="1" applyBorder="1" applyAlignment="1">
      <alignment horizontal="center" textRotation="90"/>
    </xf>
    <xf numFmtId="0" fontId="4" fillId="2" borderId="1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5" xfId="0" applyFont="1" applyFill="1" applyBorder="1" applyAlignment="1">
      <alignment horizontal="center" textRotation="90"/>
    </xf>
    <xf numFmtId="0" fontId="1" fillId="3" borderId="6" xfId="0" applyFont="1" applyFill="1" applyBorder="1" applyAlignment="1">
      <alignment horizontal="center" textRotation="90"/>
    </xf>
    <xf numFmtId="0" fontId="10" fillId="0" borderId="0" xfId="0" applyFont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 textRotation="90"/>
    </xf>
    <xf numFmtId="0" fontId="1" fillId="3" borderId="34" xfId="0" applyFont="1" applyFill="1" applyBorder="1" applyAlignment="1">
      <alignment horizontal="center" vertical="center" textRotation="90"/>
    </xf>
    <xf numFmtId="0" fontId="1" fillId="3" borderId="24" xfId="0" applyFont="1" applyFill="1" applyBorder="1" applyAlignment="1">
      <alignment horizontal="center" vertical="center" textRotation="90"/>
    </xf>
    <xf numFmtId="0" fontId="1" fillId="3" borderId="3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 textRotation="90"/>
    </xf>
    <xf numFmtId="0" fontId="1" fillId="3" borderId="56" xfId="0" applyFont="1" applyFill="1" applyBorder="1" applyAlignment="1">
      <alignment horizontal="center" vertical="center" textRotation="90" wrapText="1"/>
    </xf>
    <xf numFmtId="0" fontId="1" fillId="3" borderId="13" xfId="0" applyFont="1" applyFill="1" applyBorder="1" applyAlignment="1">
      <alignment horizontal="center" vertical="center" textRotation="90" wrapText="1"/>
    </xf>
    <xf numFmtId="0" fontId="1" fillId="3" borderId="33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16" xfId="0" applyFont="1" applyFill="1" applyBorder="1" applyAlignment="1">
      <alignment horizontal="center" vertical="center" textRotation="90"/>
    </xf>
    <xf numFmtId="0" fontId="1" fillId="3" borderId="8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textRotation="90" wrapText="1"/>
    </xf>
    <xf numFmtId="0" fontId="1" fillId="3" borderId="8" xfId="0" applyFont="1" applyFill="1" applyBorder="1" applyAlignment="1">
      <alignment vertical="center" textRotation="90" wrapText="1"/>
    </xf>
    <xf numFmtId="0" fontId="1" fillId="3" borderId="11" xfId="0" applyFont="1" applyFill="1" applyBorder="1" applyAlignment="1">
      <alignment horizontal="center" vertical="center" textRotation="90" wrapText="1"/>
    </xf>
    <xf numFmtId="0" fontId="1" fillId="3" borderId="21" xfId="0" applyFont="1" applyFill="1" applyBorder="1" applyAlignment="1">
      <alignment horizontal="center" vertical="center" textRotation="90" wrapText="1"/>
    </xf>
    <xf numFmtId="0" fontId="1" fillId="3" borderId="9" xfId="0" applyFont="1" applyFill="1" applyBorder="1" applyAlignment="1">
      <alignment horizontal="center" vertical="center" textRotation="90" wrapText="1"/>
    </xf>
    <xf numFmtId="0" fontId="1" fillId="3" borderId="10" xfId="0" applyFont="1" applyFill="1" applyBorder="1" applyAlignment="1">
      <alignment horizontal="center" vertical="center" textRotation="90" wrapText="1"/>
    </xf>
    <xf numFmtId="0" fontId="1" fillId="3" borderId="19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569232</xdr:colOff>
      <xdr:row>0</xdr:row>
      <xdr:rowOff>136071</xdr:rowOff>
    </xdr:from>
    <xdr:to>
      <xdr:col>2</xdr:col>
      <xdr:colOff>2313216</xdr:colOff>
      <xdr:row>7</xdr:row>
      <xdr:rowOff>68035</xdr:rowOff>
    </xdr:to>
    <xdr:pic>
      <xdr:nvPicPr>
        <xdr:cNvPr id="2" name="Imazhi 4">
          <a:extLst>
            <a:ext uri="{FF2B5EF4-FFF2-40B4-BE49-F238E27FC236}">
              <a16:creationId xmlns:a16="http://schemas.microsoft.com/office/drawing/2014/main" id="{0BFFB30F-6C6D-4689-A20E-8E4CF760FED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405" t="10540" r="24468" b="11081"/>
        <a:stretch/>
      </xdr:blipFill>
      <xdr:spPr bwMode="auto">
        <a:xfrm>
          <a:off x="2215696" y="136071"/>
          <a:ext cx="1743984" cy="137432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383268</xdr:colOff>
      <xdr:row>0</xdr:row>
      <xdr:rowOff>52161</xdr:rowOff>
    </xdr:from>
    <xdr:to>
      <xdr:col>8</xdr:col>
      <xdr:colOff>503463</xdr:colOff>
      <xdr:row>4</xdr:row>
      <xdr:rowOff>54429</xdr:rowOff>
    </xdr:to>
    <xdr:pic>
      <xdr:nvPicPr>
        <xdr:cNvPr id="3" name="Picture 2" descr="Image result for stema e republikes shkresa zyrtare">
          <a:extLst>
            <a:ext uri="{FF2B5EF4-FFF2-40B4-BE49-F238E27FC236}">
              <a16:creationId xmlns:a16="http://schemas.microsoft.com/office/drawing/2014/main" id="{494BC704-941A-4F5B-ACCC-03A325793474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635875" y="52161"/>
          <a:ext cx="637267" cy="764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58963</xdr:colOff>
      <xdr:row>0</xdr:row>
      <xdr:rowOff>40822</xdr:rowOff>
    </xdr:from>
    <xdr:to>
      <xdr:col>19</xdr:col>
      <xdr:colOff>272142</xdr:colOff>
      <xdr:row>7</xdr:row>
      <xdr:rowOff>179617</xdr:rowOff>
    </xdr:to>
    <xdr:pic>
      <xdr:nvPicPr>
        <xdr:cNvPr id="5" name="Picture 4" descr="final Paster">
          <a:extLst>
            <a:ext uri="{FF2B5EF4-FFF2-40B4-BE49-F238E27FC236}">
              <a16:creationId xmlns:a16="http://schemas.microsoft.com/office/drawing/2014/main" id="{6F765FD1-0AA7-4C22-B8EF-54F167E71385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965213" y="40822"/>
          <a:ext cx="1764393" cy="1581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2367643</xdr:colOff>
      <xdr:row>4</xdr:row>
      <xdr:rowOff>95250</xdr:rowOff>
    </xdr:from>
    <xdr:to>
      <xdr:col>7</xdr:col>
      <xdr:colOff>258536</xdr:colOff>
      <xdr:row>4</xdr:row>
      <xdr:rowOff>95250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9E114ADD-873B-4646-A650-36A02CF8A85C}"/>
            </a:ext>
          </a:extLst>
        </xdr:cNvPr>
        <xdr:cNvCxnSpPr/>
      </xdr:nvCxnSpPr>
      <xdr:spPr>
        <a:xfrm>
          <a:off x="4014107" y="857250"/>
          <a:ext cx="3497036" cy="0"/>
        </a:xfrm>
        <a:prstGeom prst="line">
          <a:avLst/>
        </a:prstGeom>
        <a:ln w="3175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40821</xdr:colOff>
      <xdr:row>4</xdr:row>
      <xdr:rowOff>81643</xdr:rowOff>
    </xdr:from>
    <xdr:to>
      <xdr:col>15</xdr:col>
      <xdr:colOff>435428</xdr:colOff>
      <xdr:row>4</xdr:row>
      <xdr:rowOff>81643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BAE5B579-5795-450E-ABA5-A8D49BD021EF}"/>
            </a:ext>
          </a:extLst>
        </xdr:cNvPr>
        <xdr:cNvCxnSpPr/>
      </xdr:nvCxnSpPr>
      <xdr:spPr>
        <a:xfrm>
          <a:off x="8327571" y="843643"/>
          <a:ext cx="3497036" cy="0"/>
        </a:xfrm>
        <a:prstGeom prst="line">
          <a:avLst/>
        </a:prstGeom>
        <a:ln w="3175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421820</xdr:colOff>
      <xdr:row>46</xdr:row>
      <xdr:rowOff>27214</xdr:rowOff>
    </xdr:from>
    <xdr:to>
      <xdr:col>19</xdr:col>
      <xdr:colOff>401696</xdr:colOff>
      <xdr:row>51</xdr:row>
      <xdr:rowOff>99490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859ED73-5DC8-419E-8B19-184B11896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10999" y="11049000"/>
          <a:ext cx="2048161" cy="11336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569232</xdr:colOff>
      <xdr:row>0</xdr:row>
      <xdr:rowOff>136071</xdr:rowOff>
    </xdr:from>
    <xdr:to>
      <xdr:col>2</xdr:col>
      <xdr:colOff>2313216</xdr:colOff>
      <xdr:row>7</xdr:row>
      <xdr:rowOff>68035</xdr:rowOff>
    </xdr:to>
    <xdr:pic>
      <xdr:nvPicPr>
        <xdr:cNvPr id="3" name="Imazhi 4">
          <a:extLst>
            <a:ext uri="{FF2B5EF4-FFF2-40B4-BE49-F238E27FC236}">
              <a16:creationId xmlns:a16="http://schemas.microsoft.com/office/drawing/2014/main" id="{89B4EB9D-9C9C-4804-B0D9-E8C0892E827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405" t="10540" r="24468" b="11081"/>
        <a:stretch/>
      </xdr:blipFill>
      <xdr:spPr bwMode="auto">
        <a:xfrm>
          <a:off x="2217057" y="136071"/>
          <a:ext cx="1743984" cy="136071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383268</xdr:colOff>
      <xdr:row>0</xdr:row>
      <xdr:rowOff>52161</xdr:rowOff>
    </xdr:from>
    <xdr:to>
      <xdr:col>8</xdr:col>
      <xdr:colOff>503464</xdr:colOff>
      <xdr:row>4</xdr:row>
      <xdr:rowOff>54429</xdr:rowOff>
    </xdr:to>
    <xdr:pic>
      <xdr:nvPicPr>
        <xdr:cNvPr id="4" name="Picture 3" descr="Image result for stema e republikes shkresa zyrtare">
          <a:extLst>
            <a:ext uri="{FF2B5EF4-FFF2-40B4-BE49-F238E27FC236}">
              <a16:creationId xmlns:a16="http://schemas.microsoft.com/office/drawing/2014/main" id="{B7E95AB5-BA07-4170-BA54-66ED00E7E5D5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631793" y="52161"/>
          <a:ext cx="634545" cy="764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58963</xdr:colOff>
      <xdr:row>0</xdr:row>
      <xdr:rowOff>40822</xdr:rowOff>
    </xdr:from>
    <xdr:to>
      <xdr:col>19</xdr:col>
      <xdr:colOff>272142</xdr:colOff>
      <xdr:row>7</xdr:row>
      <xdr:rowOff>179617</xdr:rowOff>
    </xdr:to>
    <xdr:pic>
      <xdr:nvPicPr>
        <xdr:cNvPr id="5" name="Picture 4" descr="final Paster">
          <a:extLst>
            <a:ext uri="{FF2B5EF4-FFF2-40B4-BE49-F238E27FC236}">
              <a16:creationId xmlns:a16="http://schemas.microsoft.com/office/drawing/2014/main" id="{FE2CADF4-88A6-4ED4-9DE7-FB4DBF755B8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936638" y="40822"/>
          <a:ext cx="1756229" cy="156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2367643</xdr:colOff>
      <xdr:row>4</xdr:row>
      <xdr:rowOff>95250</xdr:rowOff>
    </xdr:from>
    <xdr:to>
      <xdr:col>7</xdr:col>
      <xdr:colOff>258536</xdr:colOff>
      <xdr:row>4</xdr:row>
      <xdr:rowOff>95250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53F966B2-5B9E-43A5-9DEF-0EC9E9E5E5D5}"/>
            </a:ext>
          </a:extLst>
        </xdr:cNvPr>
        <xdr:cNvCxnSpPr/>
      </xdr:nvCxnSpPr>
      <xdr:spPr>
        <a:xfrm>
          <a:off x="4015468" y="857250"/>
          <a:ext cx="3491593" cy="0"/>
        </a:xfrm>
        <a:prstGeom prst="line">
          <a:avLst/>
        </a:prstGeom>
        <a:ln w="3175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40821</xdr:colOff>
      <xdr:row>4</xdr:row>
      <xdr:rowOff>81643</xdr:rowOff>
    </xdr:from>
    <xdr:to>
      <xdr:col>15</xdr:col>
      <xdr:colOff>435428</xdr:colOff>
      <xdr:row>4</xdr:row>
      <xdr:rowOff>81643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1E41CFDE-B289-41B7-A713-95C3F4301B9F}"/>
            </a:ext>
          </a:extLst>
        </xdr:cNvPr>
        <xdr:cNvCxnSpPr/>
      </xdr:nvCxnSpPr>
      <xdr:spPr>
        <a:xfrm>
          <a:off x="8318046" y="843643"/>
          <a:ext cx="3480707" cy="0"/>
        </a:xfrm>
        <a:prstGeom prst="line">
          <a:avLst/>
        </a:prstGeom>
        <a:ln w="3175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217715</xdr:colOff>
      <xdr:row>44</xdr:row>
      <xdr:rowOff>108857</xdr:rowOff>
    </xdr:from>
    <xdr:to>
      <xdr:col>20</xdr:col>
      <xdr:colOff>166799</xdr:colOff>
      <xdr:row>51</xdr:row>
      <xdr:rowOff>68036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B4A473A-8FD8-40EC-BC50-44094D9B5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74286" y="10668000"/>
          <a:ext cx="2548049" cy="1469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Y48"/>
  <sheetViews>
    <sheetView showGridLines="0" topLeftCell="A10" zoomScale="70" zoomScaleNormal="70" workbookViewId="0">
      <selection activeCell="Y47" sqref="Y47"/>
    </sheetView>
  </sheetViews>
  <sheetFormatPr defaultRowHeight="14.4" x14ac:dyDescent="0.3"/>
  <cols>
    <col min="1" max="1" width="4.6640625" customWidth="1"/>
    <col min="2" max="2" width="20" customWidth="1"/>
    <col min="3" max="3" width="53.109375" customWidth="1"/>
    <col min="4" max="5" width="7.6640625" customWidth="1"/>
    <col min="6" max="6" width="7.6640625" style="1" customWidth="1"/>
    <col min="7" max="24" width="7.6640625" customWidth="1"/>
  </cols>
  <sheetData>
    <row r="6" spans="1:24" ht="17.399999999999999" x14ac:dyDescent="0.3">
      <c r="A6" s="99" t="s">
        <v>57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ht="17.399999999999999" x14ac:dyDescent="0.3">
      <c r="A7" s="99" t="s">
        <v>58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</row>
    <row r="8" spans="1:24" ht="17.399999999999999" x14ac:dyDescent="0.3">
      <c r="A8" s="99" t="s">
        <v>59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</row>
    <row r="9" spans="1:24" ht="17.399999999999999" x14ac:dyDescent="0.3">
      <c r="A9" s="99" t="s">
        <v>60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</row>
    <row r="10" spans="1:24" ht="15.6" x14ac:dyDescent="0.3">
      <c r="U10" s="38"/>
      <c r="V10" s="38" t="s">
        <v>95</v>
      </c>
      <c r="W10" s="38"/>
      <c r="X10" s="38"/>
    </row>
    <row r="11" spans="1:24" ht="4.5" customHeight="1" thickBot="1" x14ac:dyDescent="0.35">
      <c r="U11" s="38"/>
      <c r="V11" s="38"/>
      <c r="W11" s="38"/>
      <c r="X11" s="38"/>
    </row>
    <row r="12" spans="1:24" ht="16.8" thickTop="1" thickBot="1" x14ac:dyDescent="0.35">
      <c r="A12" s="100" t="s">
        <v>93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2"/>
    </row>
    <row r="13" spans="1:24" ht="15.75" customHeight="1" x14ac:dyDescent="0.3">
      <c r="A13" s="103" t="s">
        <v>17</v>
      </c>
      <c r="B13" s="104"/>
      <c r="C13" s="104"/>
      <c r="D13" s="109" t="s">
        <v>18</v>
      </c>
      <c r="E13" s="112" t="s">
        <v>0</v>
      </c>
      <c r="F13" s="115" t="s">
        <v>12</v>
      </c>
      <c r="G13" s="142" t="s">
        <v>19</v>
      </c>
      <c r="H13" s="121" t="s">
        <v>20</v>
      </c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3"/>
      <c r="U13" s="124" t="s">
        <v>21</v>
      </c>
      <c r="V13" s="125"/>
      <c r="W13" s="125"/>
      <c r="X13" s="126" t="s">
        <v>22</v>
      </c>
    </row>
    <row r="14" spans="1:24" ht="15.75" customHeight="1" x14ac:dyDescent="0.3">
      <c r="A14" s="105"/>
      <c r="B14" s="106"/>
      <c r="C14" s="106"/>
      <c r="D14" s="110"/>
      <c r="E14" s="113"/>
      <c r="F14" s="116"/>
      <c r="G14" s="143"/>
      <c r="H14" s="129" t="s">
        <v>23</v>
      </c>
      <c r="I14" s="130"/>
      <c r="J14" s="130"/>
      <c r="K14" s="130" t="s">
        <v>24</v>
      </c>
      <c r="L14" s="130"/>
      <c r="M14" s="130"/>
      <c r="N14" s="131" t="s">
        <v>39</v>
      </c>
      <c r="O14" s="132"/>
      <c r="P14" s="133"/>
      <c r="Q14" s="137" t="s">
        <v>25</v>
      </c>
      <c r="R14" s="137"/>
      <c r="S14" s="137"/>
      <c r="T14" s="138" t="s">
        <v>26</v>
      </c>
      <c r="U14" s="140" t="s">
        <v>27</v>
      </c>
      <c r="V14" s="116" t="s">
        <v>28</v>
      </c>
      <c r="W14" s="95" t="s">
        <v>11</v>
      </c>
      <c r="X14" s="127"/>
    </row>
    <row r="15" spans="1:24" ht="56.25" customHeight="1" x14ac:dyDescent="0.3">
      <c r="A15" s="105"/>
      <c r="B15" s="106"/>
      <c r="C15" s="106"/>
      <c r="D15" s="110"/>
      <c r="E15" s="113"/>
      <c r="F15" s="116"/>
      <c r="G15" s="143"/>
      <c r="H15" s="129"/>
      <c r="I15" s="130"/>
      <c r="J15" s="130"/>
      <c r="K15" s="130"/>
      <c r="L15" s="130"/>
      <c r="M15" s="130"/>
      <c r="N15" s="134"/>
      <c r="O15" s="135"/>
      <c r="P15" s="136"/>
      <c r="Q15" s="137"/>
      <c r="R15" s="137"/>
      <c r="S15" s="137"/>
      <c r="T15" s="138"/>
      <c r="U15" s="140"/>
      <c r="V15" s="116"/>
      <c r="W15" s="95"/>
      <c r="X15" s="127"/>
    </row>
    <row r="16" spans="1:24" ht="47.25" customHeight="1" x14ac:dyDescent="0.3">
      <c r="A16" s="105"/>
      <c r="B16" s="106"/>
      <c r="C16" s="106"/>
      <c r="D16" s="110"/>
      <c r="E16" s="113"/>
      <c r="F16" s="116"/>
      <c r="G16" s="143"/>
      <c r="H16" s="97" t="s">
        <v>12</v>
      </c>
      <c r="I16" s="86" t="s">
        <v>27</v>
      </c>
      <c r="J16" s="86" t="s">
        <v>42</v>
      </c>
      <c r="K16" s="86" t="s">
        <v>12</v>
      </c>
      <c r="L16" s="86" t="s">
        <v>27</v>
      </c>
      <c r="M16" s="86" t="s">
        <v>42</v>
      </c>
      <c r="N16" s="86" t="s">
        <v>12</v>
      </c>
      <c r="O16" s="86" t="s">
        <v>27</v>
      </c>
      <c r="P16" s="86" t="s">
        <v>42</v>
      </c>
      <c r="Q16" s="86" t="s">
        <v>12</v>
      </c>
      <c r="R16" s="86" t="s">
        <v>27</v>
      </c>
      <c r="S16" s="88" t="s">
        <v>42</v>
      </c>
      <c r="T16" s="138"/>
      <c r="U16" s="140"/>
      <c r="V16" s="116"/>
      <c r="W16" s="95"/>
      <c r="X16" s="127"/>
    </row>
    <row r="17" spans="1:25" ht="63.75" customHeight="1" thickBot="1" x14ac:dyDescent="0.35">
      <c r="A17" s="107"/>
      <c r="B17" s="108"/>
      <c r="C17" s="108"/>
      <c r="D17" s="111"/>
      <c r="E17" s="114"/>
      <c r="F17" s="117"/>
      <c r="G17" s="144"/>
      <c r="H17" s="98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9"/>
      <c r="T17" s="139"/>
      <c r="U17" s="141"/>
      <c r="V17" s="117"/>
      <c r="W17" s="96"/>
      <c r="X17" s="128"/>
    </row>
    <row r="18" spans="1:25" ht="15.6" x14ac:dyDescent="0.3">
      <c r="A18" s="90" t="s">
        <v>29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2"/>
    </row>
    <row r="19" spans="1:25" ht="17.25" customHeight="1" x14ac:dyDescent="0.3">
      <c r="A19" s="58">
        <v>1</v>
      </c>
      <c r="B19" s="93" t="s">
        <v>13</v>
      </c>
      <c r="C19" s="8" t="s">
        <v>43</v>
      </c>
      <c r="D19" s="9" t="s">
        <v>30</v>
      </c>
      <c r="E19" s="6" t="s">
        <v>9</v>
      </c>
      <c r="F19" s="10">
        <v>6</v>
      </c>
      <c r="G19" s="5">
        <v>4</v>
      </c>
      <c r="H19" s="9">
        <v>3</v>
      </c>
      <c r="I19" s="10">
        <v>30</v>
      </c>
      <c r="J19" s="10">
        <v>45</v>
      </c>
      <c r="K19" s="10">
        <v>2</v>
      </c>
      <c r="L19" s="10">
        <v>24</v>
      </c>
      <c r="M19" s="10">
        <v>26</v>
      </c>
      <c r="N19" s="12"/>
      <c r="O19" s="11"/>
      <c r="P19" s="11"/>
      <c r="Q19" s="11">
        <v>1</v>
      </c>
      <c r="R19" s="11">
        <v>6</v>
      </c>
      <c r="S19" s="11">
        <v>19</v>
      </c>
      <c r="T19" s="5"/>
      <c r="U19" s="6">
        <f t="shared" ref="U19:V26" si="0">SUM(I19+L19+R19)</f>
        <v>60</v>
      </c>
      <c r="V19" s="10">
        <f t="shared" si="0"/>
        <v>90</v>
      </c>
      <c r="W19" s="4">
        <f>SUM(U19+V19)</f>
        <v>150</v>
      </c>
      <c r="X19" s="5" t="s">
        <v>37</v>
      </c>
    </row>
    <row r="20" spans="1:25" ht="33" customHeight="1" x14ac:dyDescent="0.3">
      <c r="A20" s="60"/>
      <c r="B20" s="94"/>
      <c r="C20" s="8" t="s">
        <v>44</v>
      </c>
      <c r="D20" s="9" t="s">
        <v>30</v>
      </c>
      <c r="E20" s="6" t="s">
        <v>9</v>
      </c>
      <c r="F20" s="10">
        <v>6</v>
      </c>
      <c r="G20" s="5">
        <v>4</v>
      </c>
      <c r="H20" s="9">
        <v>3</v>
      </c>
      <c r="I20" s="10">
        <v>30</v>
      </c>
      <c r="J20" s="10">
        <v>45</v>
      </c>
      <c r="K20" s="10">
        <v>2</v>
      </c>
      <c r="L20" s="10">
        <v>24</v>
      </c>
      <c r="M20" s="10">
        <v>26</v>
      </c>
      <c r="N20" s="12"/>
      <c r="O20" s="11"/>
      <c r="P20" s="11"/>
      <c r="Q20" s="11">
        <v>1</v>
      </c>
      <c r="R20" s="11">
        <v>6</v>
      </c>
      <c r="S20" s="11">
        <v>19</v>
      </c>
      <c r="T20" s="5"/>
      <c r="U20" s="6">
        <f t="shared" si="0"/>
        <v>60</v>
      </c>
      <c r="V20" s="10">
        <f t="shared" si="0"/>
        <v>90</v>
      </c>
      <c r="W20" s="4">
        <f>SUM(U20+V20)</f>
        <v>150</v>
      </c>
      <c r="X20" s="5" t="s">
        <v>37</v>
      </c>
    </row>
    <row r="21" spans="1:25" ht="15.6" x14ac:dyDescent="0.3">
      <c r="A21" s="2">
        <v>2</v>
      </c>
      <c r="B21" s="84" t="s">
        <v>1</v>
      </c>
      <c r="C21" s="85"/>
      <c r="D21" s="9" t="s">
        <v>30</v>
      </c>
      <c r="E21" s="6" t="s">
        <v>9</v>
      </c>
      <c r="F21" s="10">
        <v>9</v>
      </c>
      <c r="G21" s="5">
        <v>6</v>
      </c>
      <c r="H21" s="9">
        <v>6</v>
      </c>
      <c r="I21" s="10">
        <v>60</v>
      </c>
      <c r="J21" s="10">
        <v>90</v>
      </c>
      <c r="K21" s="10">
        <v>2</v>
      </c>
      <c r="L21" s="10">
        <v>21</v>
      </c>
      <c r="M21" s="10">
        <v>29</v>
      </c>
      <c r="N21" s="12"/>
      <c r="O21" s="11"/>
      <c r="P21" s="11"/>
      <c r="Q21" s="11">
        <v>1</v>
      </c>
      <c r="R21" s="11">
        <v>9</v>
      </c>
      <c r="S21" s="11">
        <v>16</v>
      </c>
      <c r="T21" s="5"/>
      <c r="U21" s="6">
        <f t="shared" si="0"/>
        <v>90</v>
      </c>
      <c r="V21" s="10">
        <f t="shared" si="0"/>
        <v>135</v>
      </c>
      <c r="W21" s="4">
        <f t="shared" ref="W21:W26" si="1">SUM(U21+V21)</f>
        <v>225</v>
      </c>
      <c r="X21" s="5" t="s">
        <v>37</v>
      </c>
      <c r="Y21" s="35"/>
    </row>
    <row r="22" spans="1:25" ht="15.6" x14ac:dyDescent="0.3">
      <c r="A22" s="2">
        <v>3</v>
      </c>
      <c r="B22" s="84" t="s">
        <v>2</v>
      </c>
      <c r="C22" s="85"/>
      <c r="D22" s="2" t="s">
        <v>30</v>
      </c>
      <c r="E22" s="7" t="s">
        <v>9</v>
      </c>
      <c r="F22" s="10">
        <v>9</v>
      </c>
      <c r="G22" s="5">
        <v>6</v>
      </c>
      <c r="H22" s="9">
        <v>6</v>
      </c>
      <c r="I22" s="10">
        <v>60</v>
      </c>
      <c r="J22" s="10">
        <v>90</v>
      </c>
      <c r="K22" s="10">
        <v>2</v>
      </c>
      <c r="L22" s="10">
        <v>21</v>
      </c>
      <c r="M22" s="10">
        <v>29</v>
      </c>
      <c r="N22" s="12"/>
      <c r="O22" s="11"/>
      <c r="P22" s="11"/>
      <c r="Q22" s="11">
        <v>1</v>
      </c>
      <c r="R22" s="11">
        <v>9</v>
      </c>
      <c r="S22" s="11">
        <v>16</v>
      </c>
      <c r="T22" s="5"/>
      <c r="U22" s="6">
        <f t="shared" ref="U22:U25" si="2">SUM(I22+L22+R22)</f>
        <v>90</v>
      </c>
      <c r="V22" s="10">
        <f t="shared" ref="V22:V25" si="3">SUM(J22+M22+S22)</f>
        <v>135</v>
      </c>
      <c r="W22" s="4">
        <f t="shared" ref="W22:W25" si="4">SUM(U22+V22)</f>
        <v>225</v>
      </c>
      <c r="X22" s="5" t="s">
        <v>37</v>
      </c>
      <c r="Y22" s="35"/>
    </row>
    <row r="23" spans="1:25" ht="15.6" x14ac:dyDescent="0.3">
      <c r="A23" s="2">
        <v>4</v>
      </c>
      <c r="B23" s="84" t="s">
        <v>3</v>
      </c>
      <c r="C23" s="85"/>
      <c r="D23" s="9" t="s">
        <v>31</v>
      </c>
      <c r="E23" s="6" t="s">
        <v>8</v>
      </c>
      <c r="F23" s="10">
        <v>6</v>
      </c>
      <c r="G23" s="5">
        <v>4</v>
      </c>
      <c r="H23" s="9">
        <v>3</v>
      </c>
      <c r="I23" s="10">
        <v>30</v>
      </c>
      <c r="J23" s="10">
        <v>45</v>
      </c>
      <c r="K23" s="10">
        <v>2</v>
      </c>
      <c r="L23" s="10">
        <v>24</v>
      </c>
      <c r="M23" s="10">
        <v>26</v>
      </c>
      <c r="N23" s="11"/>
      <c r="O23" s="11"/>
      <c r="P23" s="11"/>
      <c r="Q23" s="11">
        <v>1</v>
      </c>
      <c r="R23" s="11">
        <v>6</v>
      </c>
      <c r="S23" s="11">
        <v>19</v>
      </c>
      <c r="T23" s="5"/>
      <c r="U23" s="6">
        <f t="shared" si="2"/>
        <v>60</v>
      </c>
      <c r="V23" s="10">
        <f t="shared" si="3"/>
        <v>90</v>
      </c>
      <c r="W23" s="4">
        <f t="shared" si="4"/>
        <v>150</v>
      </c>
      <c r="X23" s="5" t="s">
        <v>37</v>
      </c>
      <c r="Y23" s="35"/>
    </row>
    <row r="24" spans="1:25" ht="15.6" x14ac:dyDescent="0.3">
      <c r="A24" s="2">
        <v>5</v>
      </c>
      <c r="B24" s="84" t="s">
        <v>45</v>
      </c>
      <c r="C24" s="85"/>
      <c r="D24" s="9" t="s">
        <v>31</v>
      </c>
      <c r="E24" s="6" t="s">
        <v>8</v>
      </c>
      <c r="F24" s="10">
        <v>6</v>
      </c>
      <c r="G24" s="5">
        <v>4</v>
      </c>
      <c r="H24" s="9">
        <v>3</v>
      </c>
      <c r="I24" s="10">
        <v>30</v>
      </c>
      <c r="J24" s="10">
        <v>45</v>
      </c>
      <c r="K24" s="10">
        <v>2</v>
      </c>
      <c r="L24" s="10">
        <v>24</v>
      </c>
      <c r="M24" s="10">
        <v>26</v>
      </c>
      <c r="N24" s="11"/>
      <c r="O24" s="11"/>
      <c r="P24" s="11"/>
      <c r="Q24" s="11">
        <v>1</v>
      </c>
      <c r="R24" s="11">
        <v>6</v>
      </c>
      <c r="S24" s="11">
        <v>19</v>
      </c>
      <c r="T24" s="5"/>
      <c r="U24" s="6">
        <f t="shared" si="2"/>
        <v>60</v>
      </c>
      <c r="V24" s="10">
        <f t="shared" si="3"/>
        <v>90</v>
      </c>
      <c r="W24" s="4">
        <f t="shared" si="4"/>
        <v>150</v>
      </c>
      <c r="X24" s="5" t="s">
        <v>37</v>
      </c>
      <c r="Y24" s="35"/>
    </row>
    <row r="25" spans="1:25" ht="15.75" customHeight="1" x14ac:dyDescent="0.3">
      <c r="A25" s="2">
        <v>6</v>
      </c>
      <c r="B25" s="84" t="s">
        <v>14</v>
      </c>
      <c r="C25" s="85"/>
      <c r="D25" s="2" t="s">
        <v>31</v>
      </c>
      <c r="E25" s="7" t="s">
        <v>9</v>
      </c>
      <c r="F25" s="11">
        <v>9</v>
      </c>
      <c r="G25" s="3">
        <v>6</v>
      </c>
      <c r="H25" s="9">
        <v>6</v>
      </c>
      <c r="I25" s="10">
        <v>60</v>
      </c>
      <c r="J25" s="10">
        <v>90</v>
      </c>
      <c r="K25" s="10">
        <v>2</v>
      </c>
      <c r="L25" s="10">
        <v>21</v>
      </c>
      <c r="M25" s="10">
        <v>29</v>
      </c>
      <c r="N25" s="12"/>
      <c r="O25" s="11"/>
      <c r="P25" s="11"/>
      <c r="Q25" s="11">
        <v>1</v>
      </c>
      <c r="R25" s="11">
        <v>9</v>
      </c>
      <c r="S25" s="11">
        <v>16</v>
      </c>
      <c r="T25" s="3"/>
      <c r="U25" s="6">
        <f t="shared" si="2"/>
        <v>90</v>
      </c>
      <c r="V25" s="10">
        <f t="shared" si="3"/>
        <v>135</v>
      </c>
      <c r="W25" s="4">
        <f t="shared" si="4"/>
        <v>225</v>
      </c>
      <c r="X25" s="3" t="s">
        <v>37</v>
      </c>
      <c r="Y25" s="35"/>
    </row>
    <row r="26" spans="1:25" ht="15.6" x14ac:dyDescent="0.3">
      <c r="A26" s="2">
        <v>7</v>
      </c>
      <c r="B26" s="84" t="s">
        <v>4</v>
      </c>
      <c r="C26" s="85"/>
      <c r="D26" s="9" t="s">
        <v>31</v>
      </c>
      <c r="E26" s="6" t="s">
        <v>9</v>
      </c>
      <c r="F26" s="10">
        <v>9</v>
      </c>
      <c r="G26" s="5">
        <v>6</v>
      </c>
      <c r="H26" s="9">
        <v>6</v>
      </c>
      <c r="I26" s="10">
        <v>60</v>
      </c>
      <c r="J26" s="10">
        <v>90</v>
      </c>
      <c r="K26" s="10">
        <v>2</v>
      </c>
      <c r="L26" s="10">
        <v>21</v>
      </c>
      <c r="M26" s="10">
        <v>29</v>
      </c>
      <c r="N26" s="12"/>
      <c r="O26" s="11"/>
      <c r="P26" s="11"/>
      <c r="Q26" s="11">
        <v>1</v>
      </c>
      <c r="R26" s="11">
        <v>9</v>
      </c>
      <c r="S26" s="11">
        <v>16</v>
      </c>
      <c r="T26" s="5"/>
      <c r="U26" s="6">
        <f t="shared" si="0"/>
        <v>90</v>
      </c>
      <c r="V26" s="10">
        <f t="shared" si="0"/>
        <v>135</v>
      </c>
      <c r="W26" s="4">
        <f t="shared" si="1"/>
        <v>225</v>
      </c>
      <c r="X26" s="5" t="s">
        <v>37</v>
      </c>
      <c r="Y26" s="35"/>
    </row>
    <row r="27" spans="1:25" ht="16.2" thickBot="1" x14ac:dyDescent="0.35">
      <c r="A27" s="46" t="s">
        <v>32</v>
      </c>
      <c r="B27" s="47"/>
      <c r="C27" s="48"/>
      <c r="D27" s="14"/>
      <c r="E27" s="15"/>
      <c r="F27" s="16">
        <f t="shared" ref="F27:S27" si="5">SUM(F19:F26)</f>
        <v>60</v>
      </c>
      <c r="G27" s="17">
        <f t="shared" si="5"/>
        <v>40</v>
      </c>
      <c r="H27" s="14">
        <f t="shared" si="5"/>
        <v>36</v>
      </c>
      <c r="I27" s="16">
        <f t="shared" si="5"/>
        <v>360</v>
      </c>
      <c r="J27" s="16">
        <f t="shared" si="5"/>
        <v>540</v>
      </c>
      <c r="K27" s="16">
        <f t="shared" si="5"/>
        <v>16</v>
      </c>
      <c r="L27" s="16">
        <f t="shared" si="5"/>
        <v>180</v>
      </c>
      <c r="M27" s="16">
        <f t="shared" si="5"/>
        <v>220</v>
      </c>
      <c r="N27" s="16">
        <f t="shared" si="5"/>
        <v>0</v>
      </c>
      <c r="O27" s="16">
        <f t="shared" si="5"/>
        <v>0</v>
      </c>
      <c r="P27" s="16">
        <f t="shared" si="5"/>
        <v>0</v>
      </c>
      <c r="Q27" s="16">
        <f t="shared" si="5"/>
        <v>8</v>
      </c>
      <c r="R27" s="16">
        <f t="shared" si="5"/>
        <v>60</v>
      </c>
      <c r="S27" s="16">
        <f t="shared" si="5"/>
        <v>140</v>
      </c>
      <c r="T27" s="17"/>
      <c r="U27" s="18">
        <f>SUM(U19:U26)</f>
        <v>600</v>
      </c>
      <c r="V27" s="19">
        <f>SUM(V19:V26)</f>
        <v>900</v>
      </c>
      <c r="W27" s="20">
        <f>SUM(W19:W26)</f>
        <v>1500</v>
      </c>
      <c r="X27" s="21"/>
      <c r="Y27" s="35"/>
    </row>
    <row r="28" spans="1:25" ht="15.75" customHeight="1" x14ac:dyDescent="0.3">
      <c r="A28" s="78" t="s">
        <v>33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80"/>
      <c r="Y28" s="35"/>
    </row>
    <row r="29" spans="1:25" ht="15.75" customHeight="1" x14ac:dyDescent="0.3">
      <c r="A29" s="2">
        <v>8</v>
      </c>
      <c r="B29" s="44" t="s">
        <v>5</v>
      </c>
      <c r="C29" s="45"/>
      <c r="D29" s="9" t="s">
        <v>30</v>
      </c>
      <c r="E29" s="6" t="s">
        <v>9</v>
      </c>
      <c r="F29" s="10">
        <v>9</v>
      </c>
      <c r="G29" s="5">
        <v>6</v>
      </c>
      <c r="H29" s="9">
        <v>6</v>
      </c>
      <c r="I29" s="10">
        <v>60</v>
      </c>
      <c r="J29" s="10">
        <v>90</v>
      </c>
      <c r="K29" s="10">
        <v>2</v>
      </c>
      <c r="L29" s="10">
        <v>21</v>
      </c>
      <c r="M29" s="10">
        <v>29</v>
      </c>
      <c r="N29" s="12"/>
      <c r="O29" s="11"/>
      <c r="P29" s="11"/>
      <c r="Q29" s="11">
        <v>1</v>
      </c>
      <c r="R29" s="11">
        <v>9</v>
      </c>
      <c r="S29" s="11">
        <v>16</v>
      </c>
      <c r="T29" s="5"/>
      <c r="U29" s="6">
        <f t="shared" ref="U29:V29" si="6">SUM(I29+L29+R29)</f>
        <v>90</v>
      </c>
      <c r="V29" s="10">
        <f t="shared" si="6"/>
        <v>135</v>
      </c>
      <c r="W29" s="4">
        <f t="shared" ref="W29" si="7">SUM(U29+V29)</f>
        <v>225</v>
      </c>
      <c r="X29" s="5" t="s">
        <v>37</v>
      </c>
      <c r="Y29" s="35"/>
    </row>
    <row r="30" spans="1:25" ht="15.6" x14ac:dyDescent="0.3">
      <c r="A30" s="75">
        <v>9</v>
      </c>
      <c r="B30" s="71" t="s">
        <v>40</v>
      </c>
      <c r="C30" s="72"/>
      <c r="D30" s="75" t="s">
        <v>30</v>
      </c>
      <c r="E30" s="49" t="s">
        <v>6</v>
      </c>
      <c r="F30" s="49">
        <v>9</v>
      </c>
      <c r="G30" s="81">
        <v>6</v>
      </c>
      <c r="H30" s="58">
        <v>6</v>
      </c>
      <c r="I30" s="61">
        <v>60</v>
      </c>
      <c r="J30" s="61">
        <v>90</v>
      </c>
      <c r="K30" s="61">
        <v>2</v>
      </c>
      <c r="L30" s="61">
        <v>21</v>
      </c>
      <c r="M30" s="61">
        <v>29</v>
      </c>
      <c r="N30" s="67"/>
      <c r="O30" s="49"/>
      <c r="P30" s="49"/>
      <c r="Q30" s="49">
        <v>1</v>
      </c>
      <c r="R30" s="49">
        <v>9</v>
      </c>
      <c r="S30" s="49">
        <v>16</v>
      </c>
      <c r="T30" s="81"/>
      <c r="U30" s="75">
        <f>SUM(I30+L30+R30)</f>
        <v>90</v>
      </c>
      <c r="V30" s="49">
        <f>SUM(J30+M30+S30)</f>
        <v>135</v>
      </c>
      <c r="W30" s="52">
        <f>SUM(U30+V30)</f>
        <v>225</v>
      </c>
      <c r="X30" s="81" t="s">
        <v>37</v>
      </c>
      <c r="Y30" s="35"/>
    </row>
    <row r="31" spans="1:25" ht="15.6" x14ac:dyDescent="0.3">
      <c r="A31" s="76"/>
      <c r="B31" s="44" t="s">
        <v>35</v>
      </c>
      <c r="C31" s="45"/>
      <c r="D31" s="76"/>
      <c r="E31" s="50"/>
      <c r="F31" s="50"/>
      <c r="G31" s="82"/>
      <c r="H31" s="59"/>
      <c r="I31" s="62"/>
      <c r="J31" s="62"/>
      <c r="K31" s="62"/>
      <c r="L31" s="62"/>
      <c r="M31" s="62"/>
      <c r="N31" s="68"/>
      <c r="O31" s="50"/>
      <c r="P31" s="50"/>
      <c r="Q31" s="50"/>
      <c r="R31" s="50"/>
      <c r="S31" s="50"/>
      <c r="T31" s="82"/>
      <c r="U31" s="76"/>
      <c r="V31" s="50"/>
      <c r="W31" s="53"/>
      <c r="X31" s="82"/>
      <c r="Y31" s="35"/>
    </row>
    <row r="32" spans="1:25" ht="15.6" x14ac:dyDescent="0.3">
      <c r="A32" s="76"/>
      <c r="B32" s="44" t="s">
        <v>36</v>
      </c>
      <c r="C32" s="45"/>
      <c r="D32" s="76"/>
      <c r="E32" s="50"/>
      <c r="F32" s="50"/>
      <c r="G32" s="82"/>
      <c r="H32" s="59"/>
      <c r="I32" s="62"/>
      <c r="J32" s="62"/>
      <c r="K32" s="62"/>
      <c r="L32" s="62"/>
      <c r="M32" s="62"/>
      <c r="N32" s="68"/>
      <c r="O32" s="50"/>
      <c r="P32" s="50"/>
      <c r="Q32" s="50"/>
      <c r="R32" s="50"/>
      <c r="S32" s="50"/>
      <c r="T32" s="82"/>
      <c r="U32" s="76"/>
      <c r="V32" s="50"/>
      <c r="W32" s="53"/>
      <c r="X32" s="82"/>
      <c r="Y32" s="35"/>
    </row>
    <row r="33" spans="1:25" ht="15.6" x14ac:dyDescent="0.3">
      <c r="A33" s="77"/>
      <c r="B33" s="44" t="s">
        <v>55</v>
      </c>
      <c r="C33" s="45"/>
      <c r="D33" s="77"/>
      <c r="E33" s="51"/>
      <c r="F33" s="51"/>
      <c r="G33" s="83"/>
      <c r="H33" s="60"/>
      <c r="I33" s="63"/>
      <c r="J33" s="63"/>
      <c r="K33" s="63"/>
      <c r="L33" s="63"/>
      <c r="M33" s="63"/>
      <c r="N33" s="69"/>
      <c r="O33" s="51"/>
      <c r="P33" s="51"/>
      <c r="Q33" s="51"/>
      <c r="R33" s="51"/>
      <c r="S33" s="51"/>
      <c r="T33" s="83"/>
      <c r="U33" s="77"/>
      <c r="V33" s="51"/>
      <c r="W33" s="54"/>
      <c r="X33" s="83"/>
      <c r="Y33" s="35"/>
    </row>
    <row r="34" spans="1:25" ht="15.6" x14ac:dyDescent="0.3">
      <c r="A34" s="70">
        <v>10</v>
      </c>
      <c r="B34" s="71" t="s">
        <v>41</v>
      </c>
      <c r="C34" s="72"/>
      <c r="D34" s="73" t="s">
        <v>30</v>
      </c>
      <c r="E34" s="61" t="s">
        <v>6</v>
      </c>
      <c r="F34" s="74">
        <v>9</v>
      </c>
      <c r="G34" s="55">
        <v>6</v>
      </c>
      <c r="H34" s="58">
        <v>6</v>
      </c>
      <c r="I34" s="61">
        <v>60</v>
      </c>
      <c r="J34" s="61">
        <v>90</v>
      </c>
      <c r="K34" s="61">
        <v>2</v>
      </c>
      <c r="L34" s="61">
        <v>21</v>
      </c>
      <c r="M34" s="61">
        <v>29</v>
      </c>
      <c r="N34" s="49"/>
      <c r="O34" s="49"/>
      <c r="P34" s="49"/>
      <c r="Q34" s="49">
        <v>1</v>
      </c>
      <c r="R34" s="49">
        <v>9</v>
      </c>
      <c r="S34" s="49">
        <v>16</v>
      </c>
      <c r="T34" s="55"/>
      <c r="U34" s="58">
        <f>SUM(I34+L34+R34)</f>
        <v>90</v>
      </c>
      <c r="V34" s="61">
        <f>SUM(J34+M34+S34)</f>
        <v>135</v>
      </c>
      <c r="W34" s="64">
        <f>SUM(U34+V34)</f>
        <v>225</v>
      </c>
      <c r="X34" s="55" t="s">
        <v>37</v>
      </c>
      <c r="Y34" s="35"/>
    </row>
    <row r="35" spans="1:25" ht="15.6" x14ac:dyDescent="0.3">
      <c r="A35" s="70"/>
      <c r="B35" s="44" t="s">
        <v>56</v>
      </c>
      <c r="C35" s="45"/>
      <c r="D35" s="73"/>
      <c r="E35" s="62"/>
      <c r="F35" s="74"/>
      <c r="G35" s="56"/>
      <c r="H35" s="59"/>
      <c r="I35" s="62"/>
      <c r="J35" s="62"/>
      <c r="K35" s="62"/>
      <c r="L35" s="62"/>
      <c r="M35" s="62"/>
      <c r="N35" s="50"/>
      <c r="O35" s="50"/>
      <c r="P35" s="50"/>
      <c r="Q35" s="50"/>
      <c r="R35" s="50"/>
      <c r="S35" s="50"/>
      <c r="T35" s="56"/>
      <c r="U35" s="59"/>
      <c r="V35" s="62"/>
      <c r="W35" s="65"/>
      <c r="X35" s="56"/>
      <c r="Y35" s="35"/>
    </row>
    <row r="36" spans="1:25" ht="15.6" x14ac:dyDescent="0.3">
      <c r="A36" s="70"/>
      <c r="B36" s="44" t="s">
        <v>54</v>
      </c>
      <c r="C36" s="45"/>
      <c r="D36" s="73"/>
      <c r="E36" s="63"/>
      <c r="F36" s="74"/>
      <c r="G36" s="57"/>
      <c r="H36" s="60"/>
      <c r="I36" s="63"/>
      <c r="J36" s="63"/>
      <c r="K36" s="63"/>
      <c r="L36" s="63"/>
      <c r="M36" s="63"/>
      <c r="N36" s="51"/>
      <c r="O36" s="51"/>
      <c r="P36" s="51"/>
      <c r="Q36" s="51"/>
      <c r="R36" s="51"/>
      <c r="S36" s="51"/>
      <c r="T36" s="57"/>
      <c r="U36" s="60"/>
      <c r="V36" s="63"/>
      <c r="W36" s="66"/>
      <c r="X36" s="57"/>
      <c r="Y36" s="35"/>
    </row>
    <row r="37" spans="1:25" ht="15.6" x14ac:dyDescent="0.3">
      <c r="A37" s="2">
        <v>11</v>
      </c>
      <c r="B37" s="44" t="s">
        <v>16</v>
      </c>
      <c r="C37" s="45"/>
      <c r="D37" s="2" t="s">
        <v>31</v>
      </c>
      <c r="E37" s="7" t="s">
        <v>7</v>
      </c>
      <c r="F37" s="11">
        <v>6</v>
      </c>
      <c r="G37" s="3">
        <v>4</v>
      </c>
      <c r="H37" s="9">
        <v>3</v>
      </c>
      <c r="I37" s="10">
        <v>30</v>
      </c>
      <c r="J37" s="10">
        <v>45</v>
      </c>
      <c r="K37" s="10">
        <v>2</v>
      </c>
      <c r="L37" s="10">
        <v>24</v>
      </c>
      <c r="M37" s="10">
        <v>26</v>
      </c>
      <c r="N37" s="11"/>
      <c r="O37" s="11"/>
      <c r="P37" s="11"/>
      <c r="Q37" s="11">
        <v>1</v>
      </c>
      <c r="R37" s="11">
        <v>6</v>
      </c>
      <c r="S37" s="11">
        <v>19</v>
      </c>
      <c r="T37" s="3"/>
      <c r="U37" s="6">
        <f t="shared" ref="U37:V38" si="8">SUM(I37+L37+R37)</f>
        <v>60</v>
      </c>
      <c r="V37" s="10">
        <f t="shared" si="8"/>
        <v>90</v>
      </c>
      <c r="W37" s="4">
        <f t="shared" ref="W37:W38" si="9">SUM(U37+V37)</f>
        <v>150</v>
      </c>
      <c r="X37" s="3" t="s">
        <v>37</v>
      </c>
      <c r="Y37" s="35"/>
    </row>
    <row r="38" spans="1:25" ht="15.6" x14ac:dyDescent="0.3">
      <c r="A38" s="2">
        <v>12</v>
      </c>
      <c r="B38" s="44" t="s">
        <v>15</v>
      </c>
      <c r="C38" s="45"/>
      <c r="D38" s="2" t="s">
        <v>31</v>
      </c>
      <c r="E38" s="7" t="s">
        <v>9</v>
      </c>
      <c r="F38" s="11">
        <v>7</v>
      </c>
      <c r="G38" s="3">
        <v>6</v>
      </c>
      <c r="H38" s="9">
        <v>4</v>
      </c>
      <c r="I38" s="10">
        <v>45</v>
      </c>
      <c r="J38" s="10">
        <v>55</v>
      </c>
      <c r="K38" s="10">
        <v>2</v>
      </c>
      <c r="L38" s="10">
        <v>21</v>
      </c>
      <c r="M38" s="10">
        <v>29</v>
      </c>
      <c r="N38" s="12"/>
      <c r="O38" s="11"/>
      <c r="P38" s="11"/>
      <c r="Q38" s="11">
        <v>1</v>
      </c>
      <c r="R38" s="11">
        <v>9</v>
      </c>
      <c r="S38" s="11">
        <v>16</v>
      </c>
      <c r="T38" s="3"/>
      <c r="U38" s="6">
        <f t="shared" si="8"/>
        <v>75</v>
      </c>
      <c r="V38" s="10">
        <v>100</v>
      </c>
      <c r="W38" s="4">
        <f t="shared" si="9"/>
        <v>175</v>
      </c>
      <c r="X38" s="3" t="s">
        <v>37</v>
      </c>
      <c r="Y38" s="35"/>
    </row>
    <row r="39" spans="1:25" s="34" customFormat="1" ht="15.6" x14ac:dyDescent="0.3">
      <c r="A39" s="2">
        <v>13</v>
      </c>
      <c r="B39" s="44" t="s">
        <v>47</v>
      </c>
      <c r="C39" s="45"/>
      <c r="D39" s="2" t="s">
        <v>31</v>
      </c>
      <c r="E39" s="7" t="s">
        <v>7</v>
      </c>
      <c r="F39" s="11">
        <v>3</v>
      </c>
      <c r="G39" s="3">
        <v>2</v>
      </c>
      <c r="H39" s="2"/>
      <c r="I39" s="11"/>
      <c r="J39" s="11"/>
      <c r="K39" s="11"/>
      <c r="L39" s="11"/>
      <c r="M39" s="11"/>
      <c r="N39" s="11">
        <v>3</v>
      </c>
      <c r="O39" s="11">
        <v>45</v>
      </c>
      <c r="P39" s="11">
        <v>30</v>
      </c>
      <c r="Q39" s="11"/>
      <c r="R39" s="11"/>
      <c r="S39" s="11"/>
      <c r="T39" s="3"/>
      <c r="U39" s="7">
        <v>45</v>
      </c>
      <c r="V39" s="11">
        <v>30</v>
      </c>
      <c r="W39" s="13">
        <f>SUM(U39:V39)</f>
        <v>75</v>
      </c>
      <c r="X39" s="3"/>
    </row>
    <row r="40" spans="1:25" ht="15.6" x14ac:dyDescent="0.3">
      <c r="A40" s="2">
        <v>14</v>
      </c>
      <c r="B40" s="44" t="s">
        <v>46</v>
      </c>
      <c r="C40" s="45"/>
      <c r="D40" s="2" t="s">
        <v>31</v>
      </c>
      <c r="E40" s="7" t="s">
        <v>7</v>
      </c>
      <c r="F40" s="11">
        <v>3</v>
      </c>
      <c r="G40" s="3">
        <v>2</v>
      </c>
      <c r="H40" s="2"/>
      <c r="I40" s="11"/>
      <c r="J40" s="11"/>
      <c r="K40" s="11"/>
      <c r="L40" s="11"/>
      <c r="M40" s="11"/>
      <c r="N40" s="11">
        <v>3</v>
      </c>
      <c r="O40" s="11">
        <v>45</v>
      </c>
      <c r="P40" s="11">
        <v>30</v>
      </c>
      <c r="Q40" s="11"/>
      <c r="R40" s="11"/>
      <c r="S40" s="11"/>
      <c r="T40" s="3"/>
      <c r="U40" s="7">
        <v>45</v>
      </c>
      <c r="V40" s="11">
        <v>30</v>
      </c>
      <c r="W40" s="13">
        <f>SUM(U40:V40)</f>
        <v>75</v>
      </c>
      <c r="X40" s="3"/>
    </row>
    <row r="41" spans="1:25" ht="15.6" x14ac:dyDescent="0.3">
      <c r="A41" s="2">
        <v>15</v>
      </c>
      <c r="B41" s="44" t="s">
        <v>34</v>
      </c>
      <c r="C41" s="45"/>
      <c r="D41" s="2" t="s">
        <v>31</v>
      </c>
      <c r="E41" s="7" t="s">
        <v>10</v>
      </c>
      <c r="F41" s="11">
        <v>14</v>
      </c>
      <c r="G41" s="3"/>
      <c r="H41" s="2"/>
      <c r="I41" s="11"/>
      <c r="J41" s="11"/>
      <c r="K41" s="11"/>
      <c r="L41" s="11"/>
      <c r="M41" s="11"/>
      <c r="N41" s="11"/>
      <c r="O41" s="11"/>
      <c r="P41" s="11"/>
      <c r="Q41" s="11">
        <v>14</v>
      </c>
      <c r="R41" s="11">
        <v>15</v>
      </c>
      <c r="S41" s="11">
        <v>335</v>
      </c>
      <c r="T41" s="3"/>
      <c r="U41" s="7">
        <v>15</v>
      </c>
      <c r="V41" s="11">
        <v>335</v>
      </c>
      <c r="W41" s="13">
        <f t="shared" ref="W41" si="10">SUM(U41:V41)</f>
        <v>350</v>
      </c>
      <c r="X41" s="3"/>
    </row>
    <row r="42" spans="1:25" ht="16.2" thickBot="1" x14ac:dyDescent="0.35">
      <c r="A42" s="46" t="s">
        <v>32</v>
      </c>
      <c r="B42" s="47"/>
      <c r="C42" s="48"/>
      <c r="D42" s="28"/>
      <c r="E42" s="29"/>
      <c r="F42" s="30">
        <f t="shared" ref="F42:S42" si="11">SUM(F29:F41)</f>
        <v>60</v>
      </c>
      <c r="G42" s="21">
        <f t="shared" si="11"/>
        <v>32</v>
      </c>
      <c r="H42" s="28">
        <f t="shared" si="11"/>
        <v>25</v>
      </c>
      <c r="I42" s="30">
        <f t="shared" si="11"/>
        <v>255</v>
      </c>
      <c r="J42" s="30">
        <f t="shared" si="11"/>
        <v>370</v>
      </c>
      <c r="K42" s="30">
        <f t="shared" si="11"/>
        <v>10</v>
      </c>
      <c r="L42" s="30">
        <f t="shared" si="11"/>
        <v>108</v>
      </c>
      <c r="M42" s="30">
        <f t="shared" si="11"/>
        <v>142</v>
      </c>
      <c r="N42" s="30">
        <f t="shared" si="11"/>
        <v>6</v>
      </c>
      <c r="O42" s="30">
        <f t="shared" si="11"/>
        <v>90</v>
      </c>
      <c r="P42" s="30">
        <f t="shared" si="11"/>
        <v>60</v>
      </c>
      <c r="Q42" s="30">
        <f t="shared" si="11"/>
        <v>19</v>
      </c>
      <c r="R42" s="30">
        <f t="shared" si="11"/>
        <v>57</v>
      </c>
      <c r="S42" s="30">
        <f t="shared" si="11"/>
        <v>418</v>
      </c>
      <c r="T42" s="21"/>
      <c r="U42" s="31">
        <f>SUM(U29:U41)</f>
        <v>510</v>
      </c>
      <c r="V42" s="32">
        <f>SUM(V29:V41)</f>
        <v>990</v>
      </c>
      <c r="W42" s="33">
        <f>+SUM(W29:W41)</f>
        <v>1500</v>
      </c>
      <c r="X42" s="21"/>
    </row>
    <row r="43" spans="1:25" ht="17.399999999999999" thickBot="1" x14ac:dyDescent="0.35">
      <c r="A43" s="40" t="s">
        <v>38</v>
      </c>
      <c r="B43" s="41"/>
      <c r="C43" s="42"/>
      <c r="D43" s="22"/>
      <c r="E43" s="23"/>
      <c r="F43" s="24">
        <f t="shared" ref="F43:S43" si="12">SUM(F27+F42)</f>
        <v>120</v>
      </c>
      <c r="G43" s="25">
        <f t="shared" si="12"/>
        <v>72</v>
      </c>
      <c r="H43" s="22">
        <f t="shared" si="12"/>
        <v>61</v>
      </c>
      <c r="I43" s="26">
        <f t="shared" si="12"/>
        <v>615</v>
      </c>
      <c r="J43" s="26">
        <f t="shared" si="12"/>
        <v>910</v>
      </c>
      <c r="K43" s="26">
        <f t="shared" si="12"/>
        <v>26</v>
      </c>
      <c r="L43" s="26">
        <f t="shared" si="12"/>
        <v>288</v>
      </c>
      <c r="M43" s="26">
        <f t="shared" si="12"/>
        <v>362</v>
      </c>
      <c r="N43" s="26">
        <f t="shared" si="12"/>
        <v>6</v>
      </c>
      <c r="O43" s="26">
        <f t="shared" si="12"/>
        <v>90</v>
      </c>
      <c r="P43" s="26">
        <f t="shared" si="12"/>
        <v>60</v>
      </c>
      <c r="Q43" s="26">
        <f t="shared" si="12"/>
        <v>27</v>
      </c>
      <c r="R43" s="26">
        <f t="shared" si="12"/>
        <v>117</v>
      </c>
      <c r="S43" s="26">
        <f t="shared" si="12"/>
        <v>558</v>
      </c>
      <c r="T43" s="25"/>
      <c r="U43" s="23">
        <f>SUM(U27+U42)</f>
        <v>1110</v>
      </c>
      <c r="V43" s="26">
        <f>SUM(V27+V42)</f>
        <v>1890</v>
      </c>
      <c r="W43" s="27">
        <f>SUM(W27+W42)</f>
        <v>3000</v>
      </c>
      <c r="X43" s="25"/>
    </row>
    <row r="44" spans="1:25" ht="6.75" customHeight="1" x14ac:dyDescent="0.3">
      <c r="A44" s="37"/>
    </row>
    <row r="45" spans="1:25" x14ac:dyDescent="0.3">
      <c r="A45" s="37" t="s">
        <v>94</v>
      </c>
    </row>
    <row r="46" spans="1:25" ht="17.399999999999999" x14ac:dyDescent="0.3">
      <c r="L46" s="43" t="s">
        <v>104</v>
      </c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</row>
    <row r="47" spans="1:25" ht="17.399999999999999" x14ac:dyDescent="0.3">
      <c r="L47" s="43" t="s">
        <v>61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</row>
    <row r="48" spans="1:25" ht="17.399999999999999" x14ac:dyDescent="0.3"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</sheetData>
  <mergeCells count="105">
    <mergeCell ref="A12:X12"/>
    <mergeCell ref="L46:X46"/>
    <mergeCell ref="L47:X47"/>
    <mergeCell ref="A6:X6"/>
    <mergeCell ref="A7:X7"/>
    <mergeCell ref="A8:X8"/>
    <mergeCell ref="A9:X9"/>
    <mergeCell ref="X30:X33"/>
    <mergeCell ref="S30:S33"/>
    <mergeCell ref="T30:T33"/>
    <mergeCell ref="U30:U33"/>
    <mergeCell ref="V30:V33"/>
    <mergeCell ref="W30:W33"/>
    <mergeCell ref="N30:N33"/>
    <mergeCell ref="O30:O33"/>
    <mergeCell ref="P30:P33"/>
    <mergeCell ref="Q30:Q33"/>
    <mergeCell ref="R30:R33"/>
    <mergeCell ref="I30:I33"/>
    <mergeCell ref="J30:J33"/>
    <mergeCell ref="K30:K33"/>
    <mergeCell ref="L30:L33"/>
    <mergeCell ref="M30:M33"/>
    <mergeCell ref="D30:D33"/>
    <mergeCell ref="B39:C39"/>
    <mergeCell ref="B40:C40"/>
    <mergeCell ref="B41:C41"/>
    <mergeCell ref="A42:C42"/>
    <mergeCell ref="A43:C43"/>
    <mergeCell ref="B34:C34"/>
    <mergeCell ref="B35:C35"/>
    <mergeCell ref="B36:C36"/>
    <mergeCell ref="B37:C37"/>
    <mergeCell ref="B38:C38"/>
    <mergeCell ref="A34:A36"/>
    <mergeCell ref="A30:A33"/>
    <mergeCell ref="B33:C33"/>
    <mergeCell ref="B23:C23"/>
    <mergeCell ref="B24:C24"/>
    <mergeCell ref="B25:C25"/>
    <mergeCell ref="B26:C26"/>
    <mergeCell ref="A27:C27"/>
    <mergeCell ref="E30:E33"/>
    <mergeCell ref="F30:F33"/>
    <mergeCell ref="A28:X28"/>
    <mergeCell ref="O16:O17"/>
    <mergeCell ref="P16:P17"/>
    <mergeCell ref="K14:M15"/>
    <mergeCell ref="N14:P15"/>
    <mergeCell ref="Q14:S15"/>
    <mergeCell ref="J16:J17"/>
    <mergeCell ref="K16:K17"/>
    <mergeCell ref="L16:L17"/>
    <mergeCell ref="M16:M17"/>
    <mergeCell ref="N16:N17"/>
    <mergeCell ref="Q16:Q17"/>
    <mergeCell ref="R16:R17"/>
    <mergeCell ref="A19:A20"/>
    <mergeCell ref="B19:B20"/>
    <mergeCell ref="B21:C21"/>
    <mergeCell ref="S16:S17"/>
    <mergeCell ref="D13:D17"/>
    <mergeCell ref="E13:E17"/>
    <mergeCell ref="F13:F17"/>
    <mergeCell ref="G13:G17"/>
    <mergeCell ref="H13:T13"/>
    <mergeCell ref="U13:W13"/>
    <mergeCell ref="X13:X17"/>
    <mergeCell ref="B22:C22"/>
    <mergeCell ref="A13:C17"/>
    <mergeCell ref="W14:W17"/>
    <mergeCell ref="H16:H17"/>
    <mergeCell ref="I16:I17"/>
    <mergeCell ref="T14:T17"/>
    <mergeCell ref="U14:U17"/>
    <mergeCell ref="V14:V17"/>
    <mergeCell ref="A18:X18"/>
    <mergeCell ref="H14:J15"/>
    <mergeCell ref="V34:V36"/>
    <mergeCell ref="W34:W36"/>
    <mergeCell ref="X34:X36"/>
    <mergeCell ref="P34:P36"/>
    <mergeCell ref="Q34:Q36"/>
    <mergeCell ref="R34:R36"/>
    <mergeCell ref="S34:S36"/>
    <mergeCell ref="T34:T36"/>
    <mergeCell ref="U34:U36"/>
    <mergeCell ref="O34:O36"/>
    <mergeCell ref="L34:L36"/>
    <mergeCell ref="M34:M36"/>
    <mergeCell ref="N34:N36"/>
    <mergeCell ref="B29:C29"/>
    <mergeCell ref="B30:C30"/>
    <mergeCell ref="B31:C31"/>
    <mergeCell ref="B32:C32"/>
    <mergeCell ref="G30:G33"/>
    <mergeCell ref="H30:H33"/>
    <mergeCell ref="D34:D36"/>
    <mergeCell ref="E34:E36"/>
    <mergeCell ref="F34:F36"/>
    <mergeCell ref="G34:G36"/>
    <mergeCell ref="H34:H36"/>
    <mergeCell ref="I34:I36"/>
    <mergeCell ref="J34:J36"/>
    <mergeCell ref="K34:K36"/>
  </mergeCells>
  <pageMargins left="0.4" right="0.3" top="0.35" bottom="0.1" header="0" footer="0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F0D8-299B-4DB4-A770-AAA4AEA45D69}">
  <dimension ref="A6:Y48"/>
  <sheetViews>
    <sheetView showGridLines="0" tabSelected="1" topLeftCell="A25" zoomScale="70" zoomScaleNormal="70" workbookViewId="0">
      <selection activeCell="AG17" sqref="AG17"/>
    </sheetView>
  </sheetViews>
  <sheetFormatPr defaultColWidth="9.109375" defaultRowHeight="14.4" x14ac:dyDescent="0.3"/>
  <cols>
    <col min="1" max="1" width="4.6640625" customWidth="1"/>
    <col min="2" max="2" width="21.109375" customWidth="1"/>
    <col min="3" max="3" width="57.33203125" customWidth="1"/>
    <col min="4" max="5" width="7.6640625" customWidth="1"/>
    <col min="6" max="6" width="7.6640625" style="1" customWidth="1"/>
    <col min="7" max="19" width="7.6640625" customWidth="1"/>
    <col min="20" max="20" width="7.88671875" customWidth="1"/>
    <col min="21" max="24" width="7.6640625" customWidth="1"/>
  </cols>
  <sheetData>
    <row r="6" spans="1:24" ht="17.399999999999999" x14ac:dyDescent="0.3">
      <c r="A6" s="99" t="s">
        <v>57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 ht="17.399999999999999" x14ac:dyDescent="0.3">
      <c r="A7" s="99" t="s">
        <v>58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</row>
    <row r="8" spans="1:24" ht="17.399999999999999" x14ac:dyDescent="0.3">
      <c r="A8" s="99" t="s">
        <v>59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</row>
    <row r="9" spans="1:24" ht="17.399999999999999" x14ac:dyDescent="0.3">
      <c r="A9" s="99" t="s">
        <v>60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</row>
    <row r="10" spans="1:24" x14ac:dyDescent="0.3">
      <c r="U10" t="s">
        <v>97</v>
      </c>
    </row>
    <row r="11" spans="1:24" ht="3" customHeight="1" thickBot="1" x14ac:dyDescent="0.35"/>
    <row r="12" spans="1:24" ht="16.8" thickTop="1" thickBot="1" x14ac:dyDescent="0.35">
      <c r="A12" s="100" t="s">
        <v>98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2"/>
    </row>
    <row r="13" spans="1:24" ht="15.75" customHeight="1" x14ac:dyDescent="0.3">
      <c r="A13" s="103" t="s">
        <v>78</v>
      </c>
      <c r="B13" s="104"/>
      <c r="C13" s="104"/>
      <c r="D13" s="109" t="s">
        <v>79</v>
      </c>
      <c r="E13" s="112" t="s">
        <v>80</v>
      </c>
      <c r="F13" s="115" t="s">
        <v>12</v>
      </c>
      <c r="G13" s="118" t="s">
        <v>85</v>
      </c>
      <c r="H13" s="121" t="s">
        <v>90</v>
      </c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3"/>
      <c r="U13" s="124" t="s">
        <v>88</v>
      </c>
      <c r="V13" s="125"/>
      <c r="W13" s="125"/>
      <c r="X13" s="126" t="s">
        <v>89</v>
      </c>
    </row>
    <row r="14" spans="1:24" ht="15.75" customHeight="1" x14ac:dyDescent="0.3">
      <c r="A14" s="105"/>
      <c r="B14" s="106"/>
      <c r="C14" s="106"/>
      <c r="D14" s="110"/>
      <c r="E14" s="113"/>
      <c r="F14" s="116"/>
      <c r="G14" s="119"/>
      <c r="H14" s="129" t="s">
        <v>81</v>
      </c>
      <c r="I14" s="130"/>
      <c r="J14" s="130"/>
      <c r="K14" s="130" t="s">
        <v>82</v>
      </c>
      <c r="L14" s="130"/>
      <c r="M14" s="130"/>
      <c r="N14" s="131" t="s">
        <v>83</v>
      </c>
      <c r="O14" s="132"/>
      <c r="P14" s="133"/>
      <c r="Q14" s="137" t="s">
        <v>84</v>
      </c>
      <c r="R14" s="137"/>
      <c r="S14" s="137"/>
      <c r="T14" s="138" t="s">
        <v>86</v>
      </c>
      <c r="U14" s="140" t="s">
        <v>91</v>
      </c>
      <c r="V14" s="116" t="s">
        <v>87</v>
      </c>
      <c r="W14" s="95" t="s">
        <v>88</v>
      </c>
      <c r="X14" s="127"/>
    </row>
    <row r="15" spans="1:24" ht="61.5" customHeight="1" x14ac:dyDescent="0.3">
      <c r="A15" s="105"/>
      <c r="B15" s="106"/>
      <c r="C15" s="106"/>
      <c r="D15" s="110"/>
      <c r="E15" s="113"/>
      <c r="F15" s="116"/>
      <c r="G15" s="119"/>
      <c r="H15" s="129"/>
      <c r="I15" s="130"/>
      <c r="J15" s="130"/>
      <c r="K15" s="130"/>
      <c r="L15" s="130"/>
      <c r="M15" s="130"/>
      <c r="N15" s="134"/>
      <c r="O15" s="135"/>
      <c r="P15" s="136"/>
      <c r="Q15" s="137"/>
      <c r="R15" s="137"/>
      <c r="S15" s="137"/>
      <c r="T15" s="138"/>
      <c r="U15" s="140"/>
      <c r="V15" s="116"/>
      <c r="W15" s="95"/>
      <c r="X15" s="127"/>
    </row>
    <row r="16" spans="1:24" ht="47.25" customHeight="1" x14ac:dyDescent="0.3">
      <c r="A16" s="105"/>
      <c r="B16" s="106"/>
      <c r="C16" s="106"/>
      <c r="D16" s="110"/>
      <c r="E16" s="113"/>
      <c r="F16" s="116"/>
      <c r="G16" s="119"/>
      <c r="H16" s="97" t="s">
        <v>12</v>
      </c>
      <c r="I16" s="86" t="s">
        <v>91</v>
      </c>
      <c r="J16" s="86" t="s">
        <v>87</v>
      </c>
      <c r="K16" s="86" t="s">
        <v>12</v>
      </c>
      <c r="L16" s="86" t="s">
        <v>91</v>
      </c>
      <c r="M16" s="86" t="s">
        <v>87</v>
      </c>
      <c r="N16" s="86" t="s">
        <v>12</v>
      </c>
      <c r="O16" s="86" t="s">
        <v>91</v>
      </c>
      <c r="P16" s="86" t="s">
        <v>87</v>
      </c>
      <c r="Q16" s="86" t="s">
        <v>12</v>
      </c>
      <c r="R16" s="86" t="s">
        <v>91</v>
      </c>
      <c r="S16" s="88" t="s">
        <v>87</v>
      </c>
      <c r="T16" s="138"/>
      <c r="U16" s="140"/>
      <c r="V16" s="116"/>
      <c r="W16" s="95"/>
      <c r="X16" s="127"/>
    </row>
    <row r="17" spans="1:25" ht="54" customHeight="1" thickBot="1" x14ac:dyDescent="0.35">
      <c r="A17" s="107"/>
      <c r="B17" s="108"/>
      <c r="C17" s="108"/>
      <c r="D17" s="111"/>
      <c r="E17" s="114"/>
      <c r="F17" s="117"/>
      <c r="G17" s="120"/>
      <c r="H17" s="98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9"/>
      <c r="T17" s="139"/>
      <c r="U17" s="141"/>
      <c r="V17" s="117"/>
      <c r="W17" s="96"/>
      <c r="X17" s="128"/>
    </row>
    <row r="18" spans="1:25" ht="15.6" x14ac:dyDescent="0.3">
      <c r="A18" s="90" t="s">
        <v>102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2"/>
    </row>
    <row r="19" spans="1:25" ht="17.25" customHeight="1" x14ac:dyDescent="0.3">
      <c r="A19" s="58">
        <v>1</v>
      </c>
      <c r="B19" s="93" t="s">
        <v>62</v>
      </c>
      <c r="C19" s="8" t="s">
        <v>63</v>
      </c>
      <c r="D19" s="9" t="s">
        <v>30</v>
      </c>
      <c r="E19" s="6" t="s">
        <v>9</v>
      </c>
      <c r="F19" s="10">
        <v>6</v>
      </c>
      <c r="G19" s="5">
        <v>4</v>
      </c>
      <c r="H19" s="9">
        <v>3</v>
      </c>
      <c r="I19" s="10">
        <v>30</v>
      </c>
      <c r="J19" s="10">
        <v>45</v>
      </c>
      <c r="K19" s="10">
        <v>2</v>
      </c>
      <c r="L19" s="10">
        <v>24</v>
      </c>
      <c r="M19" s="10">
        <v>26</v>
      </c>
      <c r="N19" s="12"/>
      <c r="O19" s="11"/>
      <c r="P19" s="11"/>
      <c r="Q19" s="11">
        <v>1</v>
      </c>
      <c r="R19" s="11">
        <v>6</v>
      </c>
      <c r="S19" s="11">
        <v>19</v>
      </c>
      <c r="T19" s="5"/>
      <c r="U19" s="6">
        <f t="shared" ref="U19:V26" si="0">SUM(I19+L19+R19)</f>
        <v>60</v>
      </c>
      <c r="V19" s="10">
        <f t="shared" si="0"/>
        <v>90</v>
      </c>
      <c r="W19" s="4">
        <f>SUM(U19+V19)</f>
        <v>150</v>
      </c>
      <c r="X19" s="5" t="s">
        <v>10</v>
      </c>
    </row>
    <row r="20" spans="1:25" ht="30.75" customHeight="1" x14ac:dyDescent="0.3">
      <c r="A20" s="60"/>
      <c r="B20" s="94"/>
      <c r="C20" s="8" t="s">
        <v>64</v>
      </c>
      <c r="D20" s="9" t="s">
        <v>30</v>
      </c>
      <c r="E20" s="6" t="s">
        <v>9</v>
      </c>
      <c r="F20" s="10">
        <v>6</v>
      </c>
      <c r="G20" s="5">
        <v>4</v>
      </c>
      <c r="H20" s="9">
        <v>3</v>
      </c>
      <c r="I20" s="10">
        <v>30</v>
      </c>
      <c r="J20" s="10">
        <v>45</v>
      </c>
      <c r="K20" s="10">
        <v>2</v>
      </c>
      <c r="L20" s="10">
        <v>24</v>
      </c>
      <c r="M20" s="10">
        <v>26</v>
      </c>
      <c r="N20" s="12"/>
      <c r="O20" s="11"/>
      <c r="P20" s="11"/>
      <c r="Q20" s="11">
        <v>1</v>
      </c>
      <c r="R20" s="11">
        <v>6</v>
      </c>
      <c r="S20" s="11">
        <v>19</v>
      </c>
      <c r="T20" s="5"/>
      <c r="U20" s="6">
        <f t="shared" si="0"/>
        <v>60</v>
      </c>
      <c r="V20" s="10">
        <f t="shared" si="0"/>
        <v>90</v>
      </c>
      <c r="W20" s="4">
        <f>SUM(U20+V20)</f>
        <v>150</v>
      </c>
      <c r="X20" s="5" t="s">
        <v>10</v>
      </c>
    </row>
    <row r="21" spans="1:25" ht="15.6" x14ac:dyDescent="0.3">
      <c r="A21" s="2">
        <v>2</v>
      </c>
      <c r="B21" s="84" t="s">
        <v>49</v>
      </c>
      <c r="C21" s="85"/>
      <c r="D21" s="9" t="s">
        <v>30</v>
      </c>
      <c r="E21" s="6" t="s">
        <v>9</v>
      </c>
      <c r="F21" s="10">
        <v>9</v>
      </c>
      <c r="G21" s="5">
        <v>6</v>
      </c>
      <c r="H21" s="9">
        <v>6</v>
      </c>
      <c r="I21" s="10">
        <v>60</v>
      </c>
      <c r="J21" s="10">
        <v>90</v>
      </c>
      <c r="K21" s="10">
        <v>2</v>
      </c>
      <c r="L21" s="10">
        <v>21</v>
      </c>
      <c r="M21" s="10">
        <v>29</v>
      </c>
      <c r="N21" s="12"/>
      <c r="O21" s="11"/>
      <c r="P21" s="11"/>
      <c r="Q21" s="11">
        <v>1</v>
      </c>
      <c r="R21" s="11">
        <v>9</v>
      </c>
      <c r="S21" s="11">
        <v>16</v>
      </c>
      <c r="T21" s="5"/>
      <c r="U21" s="6">
        <f t="shared" si="0"/>
        <v>90</v>
      </c>
      <c r="V21" s="10">
        <f t="shared" si="0"/>
        <v>135</v>
      </c>
      <c r="W21" s="4">
        <f t="shared" ref="W21:W26" si="1">SUM(U21+V21)</f>
        <v>225</v>
      </c>
      <c r="X21" s="5" t="s">
        <v>10</v>
      </c>
      <c r="Y21" s="35"/>
    </row>
    <row r="22" spans="1:25" ht="15.6" x14ac:dyDescent="0.3">
      <c r="A22" s="2">
        <v>3</v>
      </c>
      <c r="B22" s="84" t="s">
        <v>65</v>
      </c>
      <c r="C22" s="85"/>
      <c r="D22" s="2" t="s">
        <v>30</v>
      </c>
      <c r="E22" s="7" t="s">
        <v>9</v>
      </c>
      <c r="F22" s="10">
        <v>9</v>
      </c>
      <c r="G22" s="5">
        <v>6</v>
      </c>
      <c r="H22" s="9">
        <v>6</v>
      </c>
      <c r="I22" s="10">
        <v>60</v>
      </c>
      <c r="J22" s="10">
        <v>90</v>
      </c>
      <c r="K22" s="10">
        <v>2</v>
      </c>
      <c r="L22" s="10">
        <v>21</v>
      </c>
      <c r="M22" s="10">
        <v>29</v>
      </c>
      <c r="N22" s="12"/>
      <c r="O22" s="11"/>
      <c r="P22" s="11"/>
      <c r="Q22" s="11">
        <v>1</v>
      </c>
      <c r="R22" s="11">
        <v>9</v>
      </c>
      <c r="S22" s="11">
        <v>16</v>
      </c>
      <c r="T22" s="5"/>
      <c r="U22" s="6">
        <f t="shared" si="0"/>
        <v>90</v>
      </c>
      <c r="V22" s="10">
        <f t="shared" si="0"/>
        <v>135</v>
      </c>
      <c r="W22" s="4">
        <f t="shared" si="1"/>
        <v>225</v>
      </c>
      <c r="X22" s="5" t="s">
        <v>10</v>
      </c>
      <c r="Y22" s="35"/>
    </row>
    <row r="23" spans="1:25" ht="15.6" x14ac:dyDescent="0.3">
      <c r="A23" s="2">
        <v>4</v>
      </c>
      <c r="B23" s="84" t="s">
        <v>48</v>
      </c>
      <c r="C23" s="85"/>
      <c r="D23" s="9" t="s">
        <v>31</v>
      </c>
      <c r="E23" s="6" t="s">
        <v>8</v>
      </c>
      <c r="F23" s="10">
        <v>6</v>
      </c>
      <c r="G23" s="5">
        <v>4</v>
      </c>
      <c r="H23" s="9">
        <v>3</v>
      </c>
      <c r="I23" s="10">
        <v>30</v>
      </c>
      <c r="J23" s="10">
        <v>45</v>
      </c>
      <c r="K23" s="10">
        <v>2</v>
      </c>
      <c r="L23" s="10">
        <v>24</v>
      </c>
      <c r="M23" s="10">
        <v>26</v>
      </c>
      <c r="N23" s="11"/>
      <c r="O23" s="11"/>
      <c r="P23" s="11"/>
      <c r="Q23" s="11">
        <v>1</v>
      </c>
      <c r="R23" s="11">
        <v>6</v>
      </c>
      <c r="S23" s="11">
        <v>19</v>
      </c>
      <c r="T23" s="5"/>
      <c r="U23" s="6">
        <f t="shared" si="0"/>
        <v>60</v>
      </c>
      <c r="V23" s="10">
        <f t="shared" si="0"/>
        <v>90</v>
      </c>
      <c r="W23" s="4">
        <f t="shared" si="1"/>
        <v>150</v>
      </c>
      <c r="X23" s="5" t="s">
        <v>10</v>
      </c>
      <c r="Y23" s="35"/>
    </row>
    <row r="24" spans="1:25" ht="15.6" x14ac:dyDescent="0.3">
      <c r="A24" s="2">
        <v>5</v>
      </c>
      <c r="B24" s="84" t="s">
        <v>66</v>
      </c>
      <c r="C24" s="85"/>
      <c r="D24" s="9" t="s">
        <v>31</v>
      </c>
      <c r="E24" s="6" t="s">
        <v>8</v>
      </c>
      <c r="F24" s="10">
        <v>6</v>
      </c>
      <c r="G24" s="5">
        <v>4</v>
      </c>
      <c r="H24" s="9">
        <v>3</v>
      </c>
      <c r="I24" s="10">
        <v>30</v>
      </c>
      <c r="J24" s="10">
        <v>45</v>
      </c>
      <c r="K24" s="10">
        <v>2</v>
      </c>
      <c r="L24" s="10">
        <v>24</v>
      </c>
      <c r="M24" s="10">
        <v>26</v>
      </c>
      <c r="N24" s="11"/>
      <c r="O24" s="11"/>
      <c r="P24" s="11"/>
      <c r="Q24" s="11">
        <v>1</v>
      </c>
      <c r="R24" s="11">
        <v>6</v>
      </c>
      <c r="S24" s="11">
        <v>19</v>
      </c>
      <c r="T24" s="5"/>
      <c r="U24" s="6">
        <f t="shared" si="0"/>
        <v>60</v>
      </c>
      <c r="V24" s="10">
        <f t="shared" si="0"/>
        <v>90</v>
      </c>
      <c r="W24" s="4">
        <f t="shared" si="1"/>
        <v>150</v>
      </c>
      <c r="X24" s="5" t="s">
        <v>10</v>
      </c>
      <c r="Y24" s="35"/>
    </row>
    <row r="25" spans="1:25" ht="15.75" customHeight="1" x14ac:dyDescent="0.3">
      <c r="A25" s="2">
        <v>6</v>
      </c>
      <c r="B25" s="84" t="s">
        <v>67</v>
      </c>
      <c r="C25" s="85"/>
      <c r="D25" s="2" t="s">
        <v>31</v>
      </c>
      <c r="E25" s="7" t="s">
        <v>9</v>
      </c>
      <c r="F25" s="11">
        <v>9</v>
      </c>
      <c r="G25" s="3">
        <v>6</v>
      </c>
      <c r="H25" s="9">
        <v>6</v>
      </c>
      <c r="I25" s="10">
        <v>60</v>
      </c>
      <c r="J25" s="10">
        <v>90</v>
      </c>
      <c r="K25" s="10">
        <v>2</v>
      </c>
      <c r="L25" s="10">
        <v>21</v>
      </c>
      <c r="M25" s="10">
        <v>29</v>
      </c>
      <c r="N25" s="12"/>
      <c r="O25" s="11"/>
      <c r="P25" s="11"/>
      <c r="Q25" s="11">
        <v>1</v>
      </c>
      <c r="R25" s="11">
        <v>9</v>
      </c>
      <c r="S25" s="11">
        <v>16</v>
      </c>
      <c r="T25" s="3"/>
      <c r="U25" s="6">
        <f t="shared" si="0"/>
        <v>90</v>
      </c>
      <c r="V25" s="10">
        <f t="shared" si="0"/>
        <v>135</v>
      </c>
      <c r="W25" s="4">
        <f t="shared" si="1"/>
        <v>225</v>
      </c>
      <c r="X25" s="5" t="s">
        <v>10</v>
      </c>
      <c r="Y25" s="35"/>
    </row>
    <row r="26" spans="1:25" ht="15.6" x14ac:dyDescent="0.3">
      <c r="A26" s="2">
        <v>7</v>
      </c>
      <c r="B26" s="84" t="s">
        <v>68</v>
      </c>
      <c r="C26" s="85"/>
      <c r="D26" s="9" t="s">
        <v>31</v>
      </c>
      <c r="E26" s="6" t="s">
        <v>9</v>
      </c>
      <c r="F26" s="10">
        <v>9</v>
      </c>
      <c r="G26" s="5">
        <v>6</v>
      </c>
      <c r="H26" s="9">
        <v>6</v>
      </c>
      <c r="I26" s="10">
        <v>60</v>
      </c>
      <c r="J26" s="10">
        <v>90</v>
      </c>
      <c r="K26" s="10">
        <v>2</v>
      </c>
      <c r="L26" s="10">
        <v>21</v>
      </c>
      <c r="M26" s="10">
        <v>29</v>
      </c>
      <c r="N26" s="12"/>
      <c r="O26" s="11"/>
      <c r="P26" s="11"/>
      <c r="Q26" s="11">
        <v>1</v>
      </c>
      <c r="R26" s="11">
        <v>9</v>
      </c>
      <c r="S26" s="11">
        <v>16</v>
      </c>
      <c r="T26" s="5"/>
      <c r="U26" s="6">
        <f t="shared" si="0"/>
        <v>90</v>
      </c>
      <c r="V26" s="10">
        <f t="shared" si="0"/>
        <v>135</v>
      </c>
      <c r="W26" s="4">
        <f t="shared" si="1"/>
        <v>225</v>
      </c>
      <c r="X26" s="5" t="s">
        <v>10</v>
      </c>
      <c r="Y26" s="35"/>
    </row>
    <row r="27" spans="1:25" ht="16.2" thickBot="1" x14ac:dyDescent="0.35">
      <c r="A27" s="46" t="s">
        <v>100</v>
      </c>
      <c r="B27" s="47"/>
      <c r="C27" s="48"/>
      <c r="D27" s="14"/>
      <c r="E27" s="15"/>
      <c r="F27" s="16">
        <f t="shared" ref="F27:S27" si="2">SUM(F19:F26)</f>
        <v>60</v>
      </c>
      <c r="G27" s="17">
        <f t="shared" si="2"/>
        <v>40</v>
      </c>
      <c r="H27" s="14">
        <f t="shared" si="2"/>
        <v>36</v>
      </c>
      <c r="I27" s="16">
        <f t="shared" si="2"/>
        <v>360</v>
      </c>
      <c r="J27" s="16">
        <f t="shared" si="2"/>
        <v>540</v>
      </c>
      <c r="K27" s="16">
        <f t="shared" si="2"/>
        <v>16</v>
      </c>
      <c r="L27" s="16">
        <f t="shared" si="2"/>
        <v>180</v>
      </c>
      <c r="M27" s="16">
        <f t="shared" si="2"/>
        <v>220</v>
      </c>
      <c r="N27" s="16">
        <f t="shared" si="2"/>
        <v>0</v>
      </c>
      <c r="O27" s="16">
        <f t="shared" si="2"/>
        <v>0</v>
      </c>
      <c r="P27" s="16">
        <f t="shared" si="2"/>
        <v>0</v>
      </c>
      <c r="Q27" s="16">
        <f t="shared" si="2"/>
        <v>8</v>
      </c>
      <c r="R27" s="16">
        <f t="shared" si="2"/>
        <v>60</v>
      </c>
      <c r="S27" s="16">
        <f t="shared" si="2"/>
        <v>140</v>
      </c>
      <c r="T27" s="17"/>
      <c r="U27" s="18">
        <f>SUM(U19:U26)</f>
        <v>600</v>
      </c>
      <c r="V27" s="19">
        <f>SUM(V19:V26)</f>
        <v>900</v>
      </c>
      <c r="W27" s="20">
        <f>SUM(W19:W26)</f>
        <v>1500</v>
      </c>
      <c r="X27" s="21"/>
      <c r="Y27" s="35"/>
    </row>
    <row r="28" spans="1:25" ht="15.75" customHeight="1" x14ac:dyDescent="0.3">
      <c r="A28" s="78" t="s">
        <v>103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80"/>
      <c r="Y28" s="35"/>
    </row>
    <row r="29" spans="1:25" ht="15.75" customHeight="1" x14ac:dyDescent="0.3">
      <c r="A29" s="2">
        <v>8</v>
      </c>
      <c r="B29" s="44" t="s">
        <v>69</v>
      </c>
      <c r="C29" s="45"/>
      <c r="D29" s="9" t="s">
        <v>30</v>
      </c>
      <c r="E29" s="6" t="s">
        <v>9</v>
      </c>
      <c r="F29" s="10">
        <v>9</v>
      </c>
      <c r="G29" s="5">
        <v>6</v>
      </c>
      <c r="H29" s="9">
        <v>6</v>
      </c>
      <c r="I29" s="10">
        <v>60</v>
      </c>
      <c r="J29" s="10">
        <v>90</v>
      </c>
      <c r="K29" s="10">
        <v>2</v>
      </c>
      <c r="L29" s="10">
        <v>21</v>
      </c>
      <c r="M29" s="10">
        <v>29</v>
      </c>
      <c r="N29" s="12"/>
      <c r="O29" s="11"/>
      <c r="P29" s="11"/>
      <c r="Q29" s="11">
        <v>1</v>
      </c>
      <c r="R29" s="11">
        <v>9</v>
      </c>
      <c r="S29" s="11">
        <v>16</v>
      </c>
      <c r="T29" s="5"/>
      <c r="U29" s="6">
        <f t="shared" ref="U29:V29" si="3">SUM(I29+L29+R29)</f>
        <v>90</v>
      </c>
      <c r="V29" s="10">
        <f t="shared" si="3"/>
        <v>135</v>
      </c>
      <c r="W29" s="4">
        <f t="shared" ref="W29" si="4">SUM(U29+V29)</f>
        <v>225</v>
      </c>
      <c r="X29" s="5" t="s">
        <v>10</v>
      </c>
      <c r="Y29" s="35"/>
    </row>
    <row r="30" spans="1:25" ht="15.6" x14ac:dyDescent="0.3">
      <c r="A30" s="75">
        <v>9</v>
      </c>
      <c r="B30" s="71" t="s">
        <v>71</v>
      </c>
      <c r="C30" s="72"/>
      <c r="D30" s="75" t="s">
        <v>30</v>
      </c>
      <c r="E30" s="49" t="s">
        <v>6</v>
      </c>
      <c r="F30" s="49">
        <v>9</v>
      </c>
      <c r="G30" s="81">
        <v>6</v>
      </c>
      <c r="H30" s="58">
        <v>6</v>
      </c>
      <c r="I30" s="61">
        <v>60</v>
      </c>
      <c r="J30" s="61">
        <v>90</v>
      </c>
      <c r="K30" s="61">
        <v>2</v>
      </c>
      <c r="L30" s="61">
        <v>21</v>
      </c>
      <c r="M30" s="61">
        <v>29</v>
      </c>
      <c r="N30" s="67"/>
      <c r="O30" s="49"/>
      <c r="P30" s="49"/>
      <c r="Q30" s="49">
        <v>1</v>
      </c>
      <c r="R30" s="49">
        <v>9</v>
      </c>
      <c r="S30" s="49">
        <v>16</v>
      </c>
      <c r="T30" s="81"/>
      <c r="U30" s="75">
        <f>SUM(I30+L30+R30)</f>
        <v>90</v>
      </c>
      <c r="V30" s="49">
        <f>SUM(J30+M30+S30)</f>
        <v>135</v>
      </c>
      <c r="W30" s="52">
        <f>SUM(U30+V30)</f>
        <v>225</v>
      </c>
      <c r="X30" s="81" t="s">
        <v>10</v>
      </c>
      <c r="Y30" s="35"/>
    </row>
    <row r="31" spans="1:25" ht="15.6" x14ac:dyDescent="0.3">
      <c r="A31" s="76"/>
      <c r="B31" s="44" t="s">
        <v>70</v>
      </c>
      <c r="C31" s="45"/>
      <c r="D31" s="76"/>
      <c r="E31" s="50"/>
      <c r="F31" s="50"/>
      <c r="G31" s="82"/>
      <c r="H31" s="59"/>
      <c r="I31" s="62"/>
      <c r="J31" s="62"/>
      <c r="K31" s="62"/>
      <c r="L31" s="62"/>
      <c r="M31" s="62"/>
      <c r="N31" s="68"/>
      <c r="O31" s="50"/>
      <c r="P31" s="50"/>
      <c r="Q31" s="50"/>
      <c r="R31" s="50"/>
      <c r="S31" s="50"/>
      <c r="T31" s="82"/>
      <c r="U31" s="76"/>
      <c r="V31" s="50"/>
      <c r="W31" s="53"/>
      <c r="X31" s="82"/>
      <c r="Y31" s="35"/>
    </row>
    <row r="32" spans="1:25" ht="15.6" x14ac:dyDescent="0.3">
      <c r="A32" s="76"/>
      <c r="B32" s="44" t="s">
        <v>73</v>
      </c>
      <c r="C32" s="45"/>
      <c r="D32" s="76"/>
      <c r="E32" s="50"/>
      <c r="F32" s="50"/>
      <c r="G32" s="82"/>
      <c r="H32" s="59"/>
      <c r="I32" s="62"/>
      <c r="J32" s="62"/>
      <c r="K32" s="62"/>
      <c r="L32" s="62"/>
      <c r="M32" s="62"/>
      <c r="N32" s="68"/>
      <c r="O32" s="50"/>
      <c r="P32" s="50"/>
      <c r="Q32" s="50"/>
      <c r="R32" s="50"/>
      <c r="S32" s="50"/>
      <c r="T32" s="82"/>
      <c r="U32" s="76"/>
      <c r="V32" s="50"/>
      <c r="W32" s="53"/>
      <c r="X32" s="82"/>
      <c r="Y32" s="35"/>
    </row>
    <row r="33" spans="1:25" ht="15.6" x14ac:dyDescent="0.3">
      <c r="A33" s="77"/>
      <c r="B33" s="44" t="s">
        <v>74</v>
      </c>
      <c r="C33" s="45"/>
      <c r="D33" s="77"/>
      <c r="E33" s="51"/>
      <c r="F33" s="51"/>
      <c r="G33" s="83"/>
      <c r="H33" s="60"/>
      <c r="I33" s="63"/>
      <c r="J33" s="63"/>
      <c r="K33" s="63"/>
      <c r="L33" s="63"/>
      <c r="M33" s="63"/>
      <c r="N33" s="69"/>
      <c r="O33" s="51"/>
      <c r="P33" s="51"/>
      <c r="Q33" s="51"/>
      <c r="R33" s="51"/>
      <c r="S33" s="51"/>
      <c r="T33" s="83"/>
      <c r="U33" s="77"/>
      <c r="V33" s="51"/>
      <c r="W33" s="54"/>
      <c r="X33" s="83"/>
      <c r="Y33" s="35"/>
    </row>
    <row r="34" spans="1:25" ht="15.6" x14ac:dyDescent="0.3">
      <c r="A34" s="70">
        <v>10</v>
      </c>
      <c r="B34" s="71" t="s">
        <v>72</v>
      </c>
      <c r="C34" s="72"/>
      <c r="D34" s="73" t="s">
        <v>30</v>
      </c>
      <c r="E34" s="61" t="s">
        <v>6</v>
      </c>
      <c r="F34" s="74">
        <v>9</v>
      </c>
      <c r="G34" s="55">
        <v>6</v>
      </c>
      <c r="H34" s="58">
        <v>6</v>
      </c>
      <c r="I34" s="61">
        <v>60</v>
      </c>
      <c r="J34" s="61">
        <v>90</v>
      </c>
      <c r="K34" s="61">
        <v>2</v>
      </c>
      <c r="L34" s="61">
        <v>21</v>
      </c>
      <c r="M34" s="61">
        <v>29</v>
      </c>
      <c r="N34" s="49"/>
      <c r="O34" s="49"/>
      <c r="P34" s="49"/>
      <c r="Q34" s="49">
        <v>1</v>
      </c>
      <c r="R34" s="49">
        <v>9</v>
      </c>
      <c r="S34" s="49">
        <v>16</v>
      </c>
      <c r="T34" s="55"/>
      <c r="U34" s="58">
        <f>SUM(I34+L34+R34)</f>
        <v>90</v>
      </c>
      <c r="V34" s="61">
        <f>SUM(J34+M34+S34)</f>
        <v>135</v>
      </c>
      <c r="W34" s="64">
        <f>SUM(U34+V34)</f>
        <v>225</v>
      </c>
      <c r="X34" s="55" t="s">
        <v>10</v>
      </c>
      <c r="Y34" s="35"/>
    </row>
    <row r="35" spans="1:25" ht="15.6" x14ac:dyDescent="0.3">
      <c r="A35" s="70"/>
      <c r="B35" s="44" t="s">
        <v>75</v>
      </c>
      <c r="C35" s="45"/>
      <c r="D35" s="73"/>
      <c r="E35" s="62"/>
      <c r="F35" s="74"/>
      <c r="G35" s="56"/>
      <c r="H35" s="59"/>
      <c r="I35" s="62"/>
      <c r="J35" s="62"/>
      <c r="K35" s="62"/>
      <c r="L35" s="62"/>
      <c r="M35" s="62"/>
      <c r="N35" s="50"/>
      <c r="O35" s="50"/>
      <c r="P35" s="50"/>
      <c r="Q35" s="50"/>
      <c r="R35" s="50"/>
      <c r="S35" s="50"/>
      <c r="T35" s="56"/>
      <c r="U35" s="59"/>
      <c r="V35" s="62"/>
      <c r="W35" s="65"/>
      <c r="X35" s="56"/>
      <c r="Y35" s="35"/>
    </row>
    <row r="36" spans="1:25" ht="15.6" x14ac:dyDescent="0.3">
      <c r="A36" s="70"/>
      <c r="B36" s="44" t="s">
        <v>76</v>
      </c>
      <c r="C36" s="45"/>
      <c r="D36" s="73"/>
      <c r="E36" s="63"/>
      <c r="F36" s="74"/>
      <c r="G36" s="57"/>
      <c r="H36" s="60"/>
      <c r="I36" s="63"/>
      <c r="J36" s="63"/>
      <c r="K36" s="63"/>
      <c r="L36" s="63"/>
      <c r="M36" s="63"/>
      <c r="N36" s="51"/>
      <c r="O36" s="51"/>
      <c r="P36" s="51"/>
      <c r="Q36" s="51"/>
      <c r="R36" s="51"/>
      <c r="S36" s="51"/>
      <c r="T36" s="57"/>
      <c r="U36" s="60"/>
      <c r="V36" s="63"/>
      <c r="W36" s="66"/>
      <c r="X36" s="57"/>
      <c r="Y36" s="35"/>
    </row>
    <row r="37" spans="1:25" ht="15.6" x14ac:dyDescent="0.3">
      <c r="A37" s="2">
        <v>11</v>
      </c>
      <c r="B37" s="44" t="s">
        <v>51</v>
      </c>
      <c r="C37" s="45"/>
      <c r="D37" s="2" t="s">
        <v>31</v>
      </c>
      <c r="E37" s="7" t="s">
        <v>7</v>
      </c>
      <c r="F37" s="11">
        <v>6</v>
      </c>
      <c r="G37" s="3">
        <v>4</v>
      </c>
      <c r="H37" s="9">
        <v>3</v>
      </c>
      <c r="I37" s="10">
        <v>30</v>
      </c>
      <c r="J37" s="10">
        <v>45</v>
      </c>
      <c r="K37" s="10">
        <v>2</v>
      </c>
      <c r="L37" s="10">
        <v>24</v>
      </c>
      <c r="M37" s="10">
        <v>26</v>
      </c>
      <c r="N37" s="11"/>
      <c r="O37" s="11"/>
      <c r="P37" s="11"/>
      <c r="Q37" s="11">
        <v>1</v>
      </c>
      <c r="R37" s="11">
        <v>6</v>
      </c>
      <c r="S37" s="11">
        <v>19</v>
      </c>
      <c r="T37" s="3"/>
      <c r="U37" s="6">
        <f t="shared" ref="U37:V38" si="5">SUM(I37+L37+R37)</f>
        <v>60</v>
      </c>
      <c r="V37" s="10">
        <f t="shared" si="5"/>
        <v>90</v>
      </c>
      <c r="W37" s="4">
        <f t="shared" ref="W37:W38" si="6">SUM(U37+V37)</f>
        <v>150</v>
      </c>
      <c r="X37" s="3" t="s">
        <v>10</v>
      </c>
      <c r="Y37" s="35"/>
    </row>
    <row r="38" spans="1:25" ht="15.6" x14ac:dyDescent="0.3">
      <c r="A38" s="2">
        <v>12</v>
      </c>
      <c r="B38" s="44" t="s">
        <v>50</v>
      </c>
      <c r="C38" s="45"/>
      <c r="D38" s="2" t="s">
        <v>31</v>
      </c>
      <c r="E38" s="7" t="s">
        <v>9</v>
      </c>
      <c r="F38" s="11">
        <v>7</v>
      </c>
      <c r="G38" s="3">
        <v>6</v>
      </c>
      <c r="H38" s="9">
        <v>4</v>
      </c>
      <c r="I38" s="10">
        <v>45</v>
      </c>
      <c r="J38" s="10">
        <v>55</v>
      </c>
      <c r="K38" s="10">
        <v>2</v>
      </c>
      <c r="L38" s="10">
        <v>21</v>
      </c>
      <c r="M38" s="10">
        <v>29</v>
      </c>
      <c r="N38" s="12"/>
      <c r="O38" s="11"/>
      <c r="P38" s="11"/>
      <c r="Q38" s="11">
        <v>1</v>
      </c>
      <c r="R38" s="11">
        <v>9</v>
      </c>
      <c r="S38" s="11">
        <v>16</v>
      </c>
      <c r="T38" s="3"/>
      <c r="U38" s="6">
        <f t="shared" si="5"/>
        <v>75</v>
      </c>
      <c r="V38" s="10">
        <v>100</v>
      </c>
      <c r="W38" s="4">
        <f t="shared" si="6"/>
        <v>175</v>
      </c>
      <c r="X38" s="3" t="s">
        <v>10</v>
      </c>
      <c r="Y38" s="35"/>
    </row>
    <row r="39" spans="1:25" s="34" customFormat="1" ht="15.6" x14ac:dyDescent="0.3">
      <c r="A39" s="2">
        <v>13</v>
      </c>
      <c r="B39" s="44" t="s">
        <v>53</v>
      </c>
      <c r="C39" s="45"/>
      <c r="D39" s="2" t="s">
        <v>31</v>
      </c>
      <c r="E39" s="7" t="s">
        <v>7</v>
      </c>
      <c r="F39" s="11">
        <v>3</v>
      </c>
      <c r="G39" s="3">
        <v>2</v>
      </c>
      <c r="H39" s="2"/>
      <c r="I39" s="11"/>
      <c r="J39" s="11"/>
      <c r="K39" s="11"/>
      <c r="L39" s="11"/>
      <c r="M39" s="11"/>
      <c r="N39" s="11">
        <v>3</v>
      </c>
      <c r="O39" s="11">
        <v>45</v>
      </c>
      <c r="P39" s="11">
        <v>30</v>
      </c>
      <c r="Q39" s="11"/>
      <c r="R39" s="11"/>
      <c r="S39" s="11"/>
      <c r="T39" s="3"/>
      <c r="U39" s="7">
        <v>45</v>
      </c>
      <c r="V39" s="11">
        <v>30</v>
      </c>
      <c r="W39" s="13">
        <f>SUM(U39:V39)</f>
        <v>75</v>
      </c>
      <c r="X39" s="3"/>
    </row>
    <row r="40" spans="1:25" ht="15.6" x14ac:dyDescent="0.3">
      <c r="A40" s="2">
        <v>14</v>
      </c>
      <c r="B40" s="44" t="s">
        <v>52</v>
      </c>
      <c r="C40" s="45"/>
      <c r="D40" s="2" t="s">
        <v>31</v>
      </c>
      <c r="E40" s="7" t="s">
        <v>7</v>
      </c>
      <c r="F40" s="11">
        <v>3</v>
      </c>
      <c r="G40" s="3">
        <v>2</v>
      </c>
      <c r="H40" s="2"/>
      <c r="I40" s="11"/>
      <c r="J40" s="11"/>
      <c r="K40" s="11"/>
      <c r="L40" s="11"/>
      <c r="M40" s="11"/>
      <c r="N40" s="11">
        <v>3</v>
      </c>
      <c r="O40" s="11">
        <v>45</v>
      </c>
      <c r="P40" s="11">
        <v>30</v>
      </c>
      <c r="Q40" s="11"/>
      <c r="R40" s="11"/>
      <c r="S40" s="11"/>
      <c r="T40" s="3"/>
      <c r="U40" s="7">
        <v>45</v>
      </c>
      <c r="V40" s="11">
        <v>30</v>
      </c>
      <c r="W40" s="13">
        <f>SUM(U40:V40)</f>
        <v>75</v>
      </c>
      <c r="X40" s="3"/>
    </row>
    <row r="41" spans="1:25" ht="15.6" x14ac:dyDescent="0.3">
      <c r="A41" s="2">
        <v>15</v>
      </c>
      <c r="B41" s="44" t="s">
        <v>77</v>
      </c>
      <c r="C41" s="45"/>
      <c r="D41" s="2" t="s">
        <v>31</v>
      </c>
      <c r="E41" s="7" t="s">
        <v>10</v>
      </c>
      <c r="F41" s="11">
        <v>14</v>
      </c>
      <c r="G41" s="3"/>
      <c r="H41" s="2"/>
      <c r="I41" s="11"/>
      <c r="J41" s="11"/>
      <c r="K41" s="11"/>
      <c r="L41" s="11"/>
      <c r="M41" s="11"/>
      <c r="N41" s="11"/>
      <c r="O41" s="11"/>
      <c r="P41" s="11"/>
      <c r="Q41" s="11">
        <v>14</v>
      </c>
      <c r="R41" s="11">
        <v>15</v>
      </c>
      <c r="S41" s="11">
        <v>335</v>
      </c>
      <c r="T41" s="3"/>
      <c r="U41" s="7">
        <v>15</v>
      </c>
      <c r="V41" s="11">
        <v>335</v>
      </c>
      <c r="W41" s="13">
        <f t="shared" ref="W41" si="7">SUM(U41:V41)</f>
        <v>350</v>
      </c>
      <c r="X41" s="3"/>
    </row>
    <row r="42" spans="1:25" ht="16.2" thickBot="1" x14ac:dyDescent="0.35">
      <c r="A42" s="46" t="s">
        <v>101</v>
      </c>
      <c r="B42" s="47"/>
      <c r="C42" s="48"/>
      <c r="D42" s="28"/>
      <c r="E42" s="29"/>
      <c r="F42" s="30">
        <f t="shared" ref="F42:S42" si="8">SUM(F29:F41)</f>
        <v>60</v>
      </c>
      <c r="G42" s="21">
        <f t="shared" si="8"/>
        <v>32</v>
      </c>
      <c r="H42" s="28">
        <f t="shared" si="8"/>
        <v>25</v>
      </c>
      <c r="I42" s="30">
        <f t="shared" si="8"/>
        <v>255</v>
      </c>
      <c r="J42" s="30">
        <f t="shared" si="8"/>
        <v>370</v>
      </c>
      <c r="K42" s="30">
        <f t="shared" si="8"/>
        <v>10</v>
      </c>
      <c r="L42" s="30">
        <f t="shared" si="8"/>
        <v>108</v>
      </c>
      <c r="M42" s="30">
        <f t="shared" si="8"/>
        <v>142</v>
      </c>
      <c r="N42" s="30">
        <f t="shared" si="8"/>
        <v>6</v>
      </c>
      <c r="O42" s="30">
        <f t="shared" si="8"/>
        <v>90</v>
      </c>
      <c r="P42" s="30">
        <f t="shared" si="8"/>
        <v>60</v>
      </c>
      <c r="Q42" s="30">
        <f t="shared" si="8"/>
        <v>19</v>
      </c>
      <c r="R42" s="30">
        <f t="shared" si="8"/>
        <v>57</v>
      </c>
      <c r="S42" s="30">
        <f t="shared" si="8"/>
        <v>418</v>
      </c>
      <c r="T42" s="21"/>
      <c r="U42" s="31">
        <f>SUM(U29:U41)</f>
        <v>510</v>
      </c>
      <c r="V42" s="32">
        <f>SUM(V29:V41)</f>
        <v>990</v>
      </c>
      <c r="W42" s="33">
        <f>+SUM(W29:W41)</f>
        <v>1500</v>
      </c>
      <c r="X42" s="21"/>
    </row>
    <row r="43" spans="1:25" ht="17.399999999999999" thickBot="1" x14ac:dyDescent="0.35">
      <c r="A43" s="40" t="s">
        <v>99</v>
      </c>
      <c r="B43" s="41"/>
      <c r="C43" s="42"/>
      <c r="D43" s="22"/>
      <c r="E43" s="23"/>
      <c r="F43" s="24">
        <f t="shared" ref="F43:S43" si="9">SUM(F27+F42)</f>
        <v>120</v>
      </c>
      <c r="G43" s="25">
        <f t="shared" si="9"/>
        <v>72</v>
      </c>
      <c r="H43" s="22">
        <f t="shared" si="9"/>
        <v>61</v>
      </c>
      <c r="I43" s="26">
        <f t="shared" si="9"/>
        <v>615</v>
      </c>
      <c r="J43" s="26">
        <f t="shared" si="9"/>
        <v>910</v>
      </c>
      <c r="K43" s="26">
        <f t="shared" si="9"/>
        <v>26</v>
      </c>
      <c r="L43" s="26">
        <f t="shared" si="9"/>
        <v>288</v>
      </c>
      <c r="M43" s="26">
        <f t="shared" si="9"/>
        <v>362</v>
      </c>
      <c r="N43" s="26">
        <f t="shared" si="9"/>
        <v>6</v>
      </c>
      <c r="O43" s="26">
        <f t="shared" si="9"/>
        <v>90</v>
      </c>
      <c r="P43" s="26">
        <f t="shared" si="9"/>
        <v>60</v>
      </c>
      <c r="Q43" s="26">
        <f t="shared" si="9"/>
        <v>27</v>
      </c>
      <c r="R43" s="26">
        <f t="shared" si="9"/>
        <v>117</v>
      </c>
      <c r="S43" s="26">
        <f t="shared" si="9"/>
        <v>558</v>
      </c>
      <c r="T43" s="25"/>
      <c r="U43" s="23">
        <f>SUM(U27+U42)</f>
        <v>1110</v>
      </c>
      <c r="V43" s="26">
        <f>SUM(V27+V42)</f>
        <v>1890</v>
      </c>
      <c r="W43" s="27">
        <f>SUM(W27+W42)</f>
        <v>3000</v>
      </c>
      <c r="X43" s="25"/>
    </row>
    <row r="44" spans="1:25" ht="6.75" customHeight="1" x14ac:dyDescent="0.3"/>
    <row r="45" spans="1:25" ht="15.6" x14ac:dyDescent="0.3">
      <c r="A45" s="39" t="s">
        <v>96</v>
      </c>
    </row>
    <row r="46" spans="1:25" ht="17.399999999999999" x14ac:dyDescent="0.3">
      <c r="L46" s="43" t="s">
        <v>92</v>
      </c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</row>
    <row r="47" spans="1:25" ht="17.399999999999999" x14ac:dyDescent="0.3">
      <c r="L47" s="43" t="s">
        <v>61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</row>
    <row r="48" spans="1:25" ht="17.399999999999999" x14ac:dyDescent="0.3"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</sheetData>
  <mergeCells count="105">
    <mergeCell ref="A6:X6"/>
    <mergeCell ref="A7:X7"/>
    <mergeCell ref="A8:X8"/>
    <mergeCell ref="A9:X9"/>
    <mergeCell ref="A12:X12"/>
    <mergeCell ref="A13:C17"/>
    <mergeCell ref="D13:D17"/>
    <mergeCell ref="E13:E17"/>
    <mergeCell ref="F13:F17"/>
    <mergeCell ref="G13:G17"/>
    <mergeCell ref="H13:T13"/>
    <mergeCell ref="U13:W13"/>
    <mergeCell ref="X13:X17"/>
    <mergeCell ref="H14:J15"/>
    <mergeCell ref="K14:M15"/>
    <mergeCell ref="N14:P15"/>
    <mergeCell ref="Q14:S15"/>
    <mergeCell ref="T14:T17"/>
    <mergeCell ref="U14:U17"/>
    <mergeCell ref="V14:V17"/>
    <mergeCell ref="Q16:Q17"/>
    <mergeCell ref="R16:R17"/>
    <mergeCell ref="S16:S17"/>
    <mergeCell ref="A18:X18"/>
    <mergeCell ref="A19:A20"/>
    <mergeCell ref="B19:B20"/>
    <mergeCell ref="W14:W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S30:S33"/>
    <mergeCell ref="T30:T33"/>
    <mergeCell ref="I30:I33"/>
    <mergeCell ref="J30:J33"/>
    <mergeCell ref="K30:K33"/>
    <mergeCell ref="L30:L33"/>
    <mergeCell ref="B21:C21"/>
    <mergeCell ref="B22:C22"/>
    <mergeCell ref="B23:C23"/>
    <mergeCell ref="B24:C24"/>
    <mergeCell ref="B25:C25"/>
    <mergeCell ref="B26:C26"/>
    <mergeCell ref="A34:A36"/>
    <mergeCell ref="B34:C34"/>
    <mergeCell ref="D34:D36"/>
    <mergeCell ref="E34:E36"/>
    <mergeCell ref="F34:F36"/>
    <mergeCell ref="G34:G36"/>
    <mergeCell ref="U30:U33"/>
    <mergeCell ref="A27:C27"/>
    <mergeCell ref="A28:X28"/>
    <mergeCell ref="B29:C29"/>
    <mergeCell ref="A30:A33"/>
    <mergeCell ref="B30:C30"/>
    <mergeCell ref="D30:D33"/>
    <mergeCell ref="E30:E33"/>
    <mergeCell ref="F30:F33"/>
    <mergeCell ref="G30:G33"/>
    <mergeCell ref="H30:H33"/>
    <mergeCell ref="X30:X33"/>
    <mergeCell ref="B31:C31"/>
    <mergeCell ref="B32:C32"/>
    <mergeCell ref="B33:C33"/>
    <mergeCell ref="O30:O33"/>
    <mergeCell ref="P30:P33"/>
    <mergeCell ref="Q30:Q33"/>
    <mergeCell ref="V30:V33"/>
    <mergeCell ref="W30:W33"/>
    <mergeCell ref="T34:T36"/>
    <mergeCell ref="U34:U36"/>
    <mergeCell ref="V34:V36"/>
    <mergeCell ref="W34:W36"/>
    <mergeCell ref="X34:X36"/>
    <mergeCell ref="B35:C35"/>
    <mergeCell ref="B36:C36"/>
    <mergeCell ref="N34:N36"/>
    <mergeCell ref="O34:O36"/>
    <mergeCell ref="P34:P36"/>
    <mergeCell ref="Q34:Q36"/>
    <mergeCell ref="R34:R36"/>
    <mergeCell ref="S34:S36"/>
    <mergeCell ref="H34:H36"/>
    <mergeCell ref="I34:I36"/>
    <mergeCell ref="J34:J36"/>
    <mergeCell ref="K34:K36"/>
    <mergeCell ref="L34:L36"/>
    <mergeCell ref="M34:M36"/>
    <mergeCell ref="M30:M33"/>
    <mergeCell ref="N30:N33"/>
    <mergeCell ref="R30:R33"/>
    <mergeCell ref="A43:C43"/>
    <mergeCell ref="L46:X46"/>
    <mergeCell ref="L47:X47"/>
    <mergeCell ref="B37:C37"/>
    <mergeCell ref="B38:C38"/>
    <mergeCell ref="B39:C39"/>
    <mergeCell ref="B40:C40"/>
    <mergeCell ref="B41:C41"/>
    <mergeCell ref="A42:C42"/>
  </mergeCells>
  <pageMargins left="0.25" right="0.15" top="0.35" bottom="0.1" header="0" footer="0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 me lendet ne shqip</vt:lpstr>
      <vt:lpstr>Plani me lendet ne anglisht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Gentian Ruspi</dc:creator>
  <cp:lastModifiedBy>Mirela Tase</cp:lastModifiedBy>
  <cp:lastPrinted>2025-09-19T16:07:05Z</cp:lastPrinted>
  <dcterms:created xsi:type="dcterms:W3CDTF">2025-02-01T15:27:15Z</dcterms:created>
  <dcterms:modified xsi:type="dcterms:W3CDTF">2026-07-09T13:45:33Z</dcterms:modified>
</cp:coreProperties>
</file>