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14A8BE-038F-41BC-968D-D1D4EA45D1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UAMD 2023-2024 Ba +2-vjecare" sheetId="1" r:id="rId1"/>
    <sheet name="Uamd Master SH" sheetId="4" r:id="rId2"/>
    <sheet name="Uamd MP" sheetId="2" r:id="rId3"/>
    <sheet name="Permbledhese" sheetId="3" r:id="rId4"/>
  </sheets>
  <calcPr calcId="191029"/>
</workbook>
</file>

<file path=xl/calcChain.xml><?xml version="1.0" encoding="utf-8"?>
<calcChain xmlns="http://schemas.openxmlformats.org/spreadsheetml/2006/main">
  <c r="F9" i="3" l="1"/>
  <c r="F8" i="3"/>
  <c r="F7" i="3"/>
  <c r="F6" i="3"/>
  <c r="D10" i="3"/>
  <c r="E10" i="3"/>
  <c r="E68" i="1"/>
  <c r="E39" i="2"/>
  <c r="D39" i="2"/>
  <c r="E31" i="2"/>
  <c r="D31" i="2"/>
  <c r="E27" i="2"/>
  <c r="D27" i="2"/>
  <c r="E18" i="2"/>
  <c r="D18" i="2"/>
  <c r="E11" i="2"/>
  <c r="D11" i="2"/>
  <c r="E26" i="4"/>
  <c r="D26" i="4"/>
  <c r="E23" i="4"/>
  <c r="D23" i="4"/>
  <c r="E18" i="4"/>
  <c r="D18" i="4"/>
  <c r="E11" i="4"/>
  <c r="D11" i="4"/>
  <c r="F10" i="3" l="1"/>
  <c r="F39" i="2"/>
  <c r="F31" i="2"/>
  <c r="F26" i="4"/>
  <c r="F18" i="4"/>
  <c r="F23" i="4"/>
  <c r="F27" i="2"/>
  <c r="E10" i="2"/>
  <c r="D10" i="2"/>
  <c r="E10" i="4"/>
  <c r="D10" i="4"/>
  <c r="F11" i="2"/>
  <c r="F18" i="2"/>
  <c r="F11" i="4"/>
  <c r="F10" i="4" l="1"/>
  <c r="F10" i="2"/>
  <c r="E47" i="1" l="1"/>
  <c r="F47" i="1" s="1"/>
  <c r="D47" i="1"/>
  <c r="E32" i="1"/>
  <c r="D32" i="1"/>
  <c r="E40" i="1"/>
  <c r="F40" i="1" s="1"/>
  <c r="D40" i="1"/>
  <c r="E22" i="1"/>
  <c r="D22" i="1"/>
  <c r="E11" i="1"/>
  <c r="F11" i="1" s="1"/>
  <c r="D11" i="1"/>
  <c r="F22" i="1" l="1"/>
  <c r="F32" i="1"/>
  <c r="E10" i="1"/>
  <c r="F10" i="1" s="1"/>
  <c r="D10" i="1"/>
</calcChain>
</file>

<file path=xl/sharedStrings.xml><?xml version="1.0" encoding="utf-8"?>
<sst xmlns="http://schemas.openxmlformats.org/spreadsheetml/2006/main" count="319" uniqueCount="176">
  <si>
    <t>FAKULTETI</t>
  </si>
  <si>
    <t xml:space="preserve">CIKLI STUDIMIT </t>
  </si>
  <si>
    <t xml:space="preserve">Totali  UAMD </t>
  </si>
  <si>
    <t xml:space="preserve">FAKULTETI  I  BIZNESIT </t>
  </si>
  <si>
    <t>Shkenca  Ekonomike</t>
  </si>
  <si>
    <t>Bachelor</t>
  </si>
  <si>
    <t>Financë -Kontabilitet</t>
  </si>
  <si>
    <t>Bankë -Financë</t>
  </si>
  <si>
    <t xml:space="preserve">Administrim  Biznesi </t>
  </si>
  <si>
    <t xml:space="preserve">Menaxhim   Marketing </t>
  </si>
  <si>
    <t xml:space="preserve">Menaxhim Hotel-Restorant </t>
  </si>
  <si>
    <t xml:space="preserve">FAKULIETI  I  EDUKIMIT </t>
  </si>
  <si>
    <t xml:space="preserve">Gjuhë    Angleze </t>
  </si>
  <si>
    <t>Totali  Fakulteti Teknologji Informacioni</t>
  </si>
  <si>
    <t>FAKULTETI  TEKNOLOGJISE   INFORMACIONIT</t>
  </si>
  <si>
    <t xml:space="preserve">Shkenca  Kompjuterike </t>
  </si>
  <si>
    <t>Matematikë-Informatikë</t>
  </si>
  <si>
    <t>Teknologji Informacioni</t>
  </si>
  <si>
    <t>Sisteme  Informacioni</t>
  </si>
  <si>
    <t>Multimedia dhe TV dixhitale</t>
  </si>
  <si>
    <t>Fakulteti SHKENCAVE  POLITIKE  JURIDIKE</t>
  </si>
  <si>
    <t xml:space="preserve">FAKULTETI  SHKENCAVE  POLITIKE   JURIDIKE </t>
  </si>
  <si>
    <t>Administrim  Publik</t>
  </si>
  <si>
    <t xml:space="preserve">Totali  Fakulteti Studimeve  Profesionale </t>
  </si>
  <si>
    <t xml:space="preserve">Infermieri  e  përgjithshme </t>
  </si>
  <si>
    <t>Fizioterapi</t>
  </si>
  <si>
    <t>Mami</t>
  </si>
  <si>
    <t>2 -vjecar</t>
  </si>
  <si>
    <t>Menaxhim  transporti</t>
  </si>
  <si>
    <t>Navigacion dhe menaxhim detar</t>
  </si>
  <si>
    <t>Teknik  elektrikë</t>
  </si>
  <si>
    <t>Teknologji  automobilash</t>
  </si>
  <si>
    <t>Menaxhim  ndërtimi</t>
  </si>
  <si>
    <t>Asistent  Administrativ</t>
  </si>
  <si>
    <t>Asistent  ligjor</t>
  </si>
  <si>
    <t>Informatikë-Praktike</t>
  </si>
  <si>
    <t>Specialist  rrjetesh  komjuterike</t>
  </si>
  <si>
    <t>Informacion  mbi rregjistrimet  e reja te studenteve   Viti akademik  2016-2017</t>
  </si>
  <si>
    <r>
      <t xml:space="preserve">              UNIVERSITETI  "ALEKSAND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>R  MOISIU "   DURR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 xml:space="preserve">S </t>
    </r>
  </si>
  <si>
    <t>FAKULTETI   STUDIMEVE   PROFESIONALE</t>
  </si>
  <si>
    <t xml:space="preserve">Psikologji  </t>
  </si>
  <si>
    <t>Filozofi -Sociologji</t>
  </si>
  <si>
    <t xml:space="preserve">Menaxhim i Bankave </t>
  </si>
  <si>
    <t xml:space="preserve">Menaxhim Hoteleri-Turizëm </t>
  </si>
  <si>
    <t xml:space="preserve">Viti  akademik </t>
  </si>
  <si>
    <t xml:space="preserve">PROGRAMI i STUDIMIT </t>
  </si>
  <si>
    <t>Totali   i BIZNESIT</t>
  </si>
  <si>
    <t>Komunikim dhe marketing Digjital</t>
  </si>
  <si>
    <t xml:space="preserve">Totali  i  Edukimit </t>
  </si>
  <si>
    <t xml:space="preserve">Ndihmës  dentist </t>
  </si>
  <si>
    <t>Hidroteknik  ujësjellës kanalizime</t>
  </si>
  <si>
    <t>Mekanik Impjante Industriale e Bujqësore</t>
  </si>
  <si>
    <t>Menaxhim  i NVM</t>
  </si>
  <si>
    <t xml:space="preserve">                              </t>
  </si>
  <si>
    <t>Gjuhe Gjermane dhe Angleze</t>
  </si>
  <si>
    <t xml:space="preserve">Arsim fillor </t>
  </si>
  <si>
    <t xml:space="preserve">Arsim parashkollor </t>
  </si>
  <si>
    <t>Aplikacion Web dhe Dizenjim Grafik</t>
  </si>
  <si>
    <t>Specialist Pajisjesh Elektronike</t>
  </si>
  <si>
    <t>Mekanike  Detare</t>
  </si>
  <si>
    <t xml:space="preserve">Guide  Turistike </t>
  </si>
  <si>
    <t>Edukatore per 0-3 vjec</t>
  </si>
  <si>
    <t>Histori dhe Mardhenie Nderkombetare</t>
  </si>
  <si>
    <t>Bashkepunim dhe Zhvillim Ekonomik</t>
  </si>
  <si>
    <t xml:space="preserve"> Turizëm </t>
  </si>
  <si>
    <t>2023-2024</t>
  </si>
  <si>
    <t>Informatike Ekonomike</t>
  </si>
  <si>
    <t xml:space="preserve">Gjuhë Letërsi  </t>
  </si>
  <si>
    <t>Shkenca  Nderkombetare dhe Diplomaci</t>
  </si>
  <si>
    <t>Gazetari dhe Mardhënie  me Publikun</t>
  </si>
  <si>
    <t xml:space="preserve">Bachelor   +  2-vjecare </t>
  </si>
  <si>
    <t xml:space="preserve">Realizimi i kuotave për studentët  e vitit parë Master Shkencor </t>
  </si>
  <si>
    <t xml:space="preserve">PROGRAMI STUDIMIT </t>
  </si>
  <si>
    <t xml:space="preserve">CIKLI  I Dyte I STUDIMIT </t>
  </si>
  <si>
    <t xml:space="preserve">Numri  Studentëve   Parashikuar për çdo program </t>
  </si>
  <si>
    <t xml:space="preserve">Rregjistrimet e reja </t>
  </si>
  <si>
    <t>Realizimi i  kuotave         në %</t>
  </si>
  <si>
    <t>Raundi katërt</t>
  </si>
  <si>
    <t>Totali   BIZNESIT</t>
  </si>
  <si>
    <t xml:space="preserve">Menaxhim Biznesi </t>
  </si>
  <si>
    <t xml:space="preserve">Master Shkencor </t>
  </si>
  <si>
    <t xml:space="preserve">Finance Kontabilitet </t>
  </si>
  <si>
    <t xml:space="preserve">Ekonomi  Biznesi </t>
  </si>
  <si>
    <t>Menaxhim Marketing</t>
  </si>
  <si>
    <t>Industria Sigurimeve dhe Drejtimi  Rrezikut</t>
  </si>
  <si>
    <t xml:space="preserve">Totali    Edukimit </t>
  </si>
  <si>
    <t>Edukim në Vazhdim</t>
  </si>
  <si>
    <t xml:space="preserve">Mësues i Shkencave Sociale </t>
  </si>
  <si>
    <t>Menaxhim dhe supervizim Institucione  Arsimore</t>
  </si>
  <si>
    <t>Shkenca  Kompjuterike të Aplikuara</t>
  </si>
  <si>
    <t>Administrim  Financiar</t>
  </si>
  <si>
    <t>Histori</t>
  </si>
  <si>
    <t>E drejtë publike ndërkombetare</t>
  </si>
  <si>
    <t xml:space="preserve">E drejtë  private </t>
  </si>
  <si>
    <t>Mardhënie Ndërkombëtare e Diplomaci</t>
  </si>
  <si>
    <t>Realizimi i kuotave për studentet  e vitit parë Master Profesional</t>
  </si>
  <si>
    <t>Rregjistrimet e reja  MP</t>
  </si>
  <si>
    <t xml:space="preserve">Master Profesional </t>
  </si>
  <si>
    <t>Drejtim i SME</t>
  </si>
  <si>
    <t>Guide Turistike Shqiptare</t>
  </si>
  <si>
    <t>Didaktikë</t>
  </si>
  <si>
    <t>Mësuesi për Arsim Fillor</t>
  </si>
  <si>
    <t>Shërbime Komunitare  e Sociale</t>
  </si>
  <si>
    <t>Sistemet e plainifikimt të Burimeve të Ndërmarjes</t>
  </si>
  <si>
    <t>Drejtim Turizmi</t>
  </si>
  <si>
    <t>E drejte nderkombetare tregtare</t>
  </si>
  <si>
    <t>Komunikim Publik</t>
  </si>
  <si>
    <t xml:space="preserve">Politike  Publike </t>
  </si>
  <si>
    <t xml:space="preserve"> </t>
  </si>
  <si>
    <t xml:space="preserve">Infermieri  Kirurgjikale </t>
  </si>
  <si>
    <t>Logjistike e siguri detare</t>
  </si>
  <si>
    <t>Mesues per Matematikë-Informatikë</t>
  </si>
  <si>
    <t>E Drejte  Europiane  e Krahasuar</t>
  </si>
  <si>
    <t>Mesues I  Gjuhes  Angleze</t>
  </si>
  <si>
    <t>Psikologji Shkollore dhe Zhvillimore</t>
  </si>
  <si>
    <t>Mesues I  Gjuhes  Gjermane</t>
  </si>
  <si>
    <t xml:space="preserve">Menaxhim i Sipermarrjeve Turistike </t>
  </si>
  <si>
    <t>Mesimdhënie në Gjuhë Shqipe,Letërsi dhe gjuhe Angleze</t>
  </si>
  <si>
    <t>E drejte  e Prones</t>
  </si>
  <si>
    <t>Mësues për Gjuhë Shqipe dhe Letërsi</t>
  </si>
  <si>
    <t xml:space="preserve">Redaktori </t>
  </si>
  <si>
    <t>Rregjistruar  ne fakt per cdo program 2023-2024  (Viti Pare)</t>
  </si>
  <si>
    <t>Numri  Studentëve   Parashikuar për çdo program  2023-2024  (Kuotat)</t>
  </si>
  <si>
    <t>Nr</t>
  </si>
  <si>
    <t xml:space="preserve">Emertimi </t>
  </si>
  <si>
    <t xml:space="preserve">Bachelor </t>
  </si>
  <si>
    <t>Kuota gjithsej</t>
  </si>
  <si>
    <t xml:space="preserve">Kuota  bosh </t>
  </si>
  <si>
    <t>Profesionale 2-vjeçare</t>
  </si>
  <si>
    <t>Numri i kuotave te mbetura bosh per vitin 2023-2024</t>
  </si>
  <si>
    <t>2018-2019</t>
  </si>
  <si>
    <t>2019-2020</t>
  </si>
  <si>
    <t>2020-2021</t>
  </si>
  <si>
    <t>2021-2022</t>
  </si>
  <si>
    <t>2022-2023</t>
  </si>
  <si>
    <t>I</t>
  </si>
  <si>
    <t xml:space="preserve">Menaxhim i NVM </t>
  </si>
  <si>
    <t xml:space="preserve">Filozofi-Socilogji </t>
  </si>
  <si>
    <t>Shkenca Politike</t>
  </si>
  <si>
    <t xml:space="preserve">Histori </t>
  </si>
  <si>
    <t>Turizëm (Program i Ri)</t>
  </si>
  <si>
    <t>II</t>
  </si>
  <si>
    <t xml:space="preserve"> 2-vjeçare profesionale</t>
  </si>
  <si>
    <t xml:space="preserve">Menanik  Detar </t>
  </si>
  <si>
    <t>Specialist Sisteme Kondicionimi</t>
  </si>
  <si>
    <t>III</t>
  </si>
  <si>
    <t>IV</t>
  </si>
  <si>
    <t>Master  Profesional</t>
  </si>
  <si>
    <t xml:space="preserve">Drejtim i SME </t>
  </si>
  <si>
    <t xml:space="preserve">Administrim Financiar </t>
  </si>
  <si>
    <t>Politika Publike</t>
  </si>
  <si>
    <r>
      <t xml:space="preserve">  UNIVERSITETI  "ALEKSAND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>R  MOISIU "   DURR</t>
    </r>
    <r>
      <rPr>
        <b/>
        <sz val="16"/>
        <color theme="1"/>
        <rFont val="Calibri"/>
        <family val="2"/>
      </rPr>
      <t>Ë</t>
    </r>
    <r>
      <rPr>
        <b/>
        <sz val="16"/>
        <color theme="1"/>
        <rFont val="Times New Roman"/>
        <family val="1"/>
      </rPr>
      <t xml:space="preserve">S </t>
    </r>
  </si>
  <si>
    <t xml:space="preserve">TOTALI  viti  parë </t>
  </si>
  <si>
    <t xml:space="preserve">Rregjistruar në fakt </t>
  </si>
  <si>
    <t>Programet  me numrin  më të vogël  të studentëve në 6 vitet e fundit:</t>
  </si>
  <si>
    <t xml:space="preserve">Emërtimi </t>
  </si>
  <si>
    <t>Numri i studentëve të  Rregjistruar  sipas viteve akademike:</t>
  </si>
  <si>
    <t xml:space="preserve">Menaxhim Hoteleri -Turizëm </t>
  </si>
  <si>
    <t xml:space="preserve">Matematikë Informatikë </t>
  </si>
  <si>
    <t xml:space="preserve">Politikë Ekonomike </t>
  </si>
  <si>
    <t>Bashkëpunim &amp; Zhvillim Ekonomik</t>
  </si>
  <si>
    <t xml:space="preserve">Shkenca Ndërkombëtare  e Diplomaci </t>
  </si>
  <si>
    <t xml:space="preserve">Histori dhe Mardhënie Ndërkombëtare </t>
  </si>
  <si>
    <t>Menaxhim Turizëm Arkeologjik</t>
  </si>
  <si>
    <t>Menaxhim Turizëm Kulturor</t>
  </si>
  <si>
    <t>Mekanik Impjante Industriale Bujqësore</t>
  </si>
  <si>
    <t>Kujdestar për moshën e tretë</t>
  </si>
  <si>
    <t>Mësues për Gjuhë Shqipe, Letërsi dhe Gjuhë Angleze</t>
  </si>
  <si>
    <t>Guidë Turistike Shqiptare</t>
  </si>
  <si>
    <t xml:space="preserve">Drejtim i Ndërmarjeve Turistike </t>
  </si>
  <si>
    <t>Menaxhim i Sipërmarjeve Turistike</t>
  </si>
  <si>
    <t xml:space="preserve"> E Drejtë  e   Pronës </t>
  </si>
  <si>
    <t>Specialist i Sistemeve  të Kondicionimit</t>
  </si>
  <si>
    <t>PIND</t>
  </si>
  <si>
    <t>Drejtësi (5 vjeçare)</t>
  </si>
  <si>
    <t>Gerontologji (Kujdestar për moshën e tretë)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</si>
</sst>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5" fillId="3" borderId="2" xfId="0" applyFont="1" applyFill="1" applyBorder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/>
    <xf numFmtId="9" fontId="0" fillId="0" borderId="0" xfId="0" applyNumberFormat="1"/>
    <xf numFmtId="164" fontId="4" fillId="2" borderId="1" xfId="0" applyNumberFormat="1" applyFont="1" applyFill="1" applyBorder="1"/>
    <xf numFmtId="164" fontId="4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4" fillId="3" borderId="1" xfId="0" applyNumberFormat="1" applyFont="1" applyFill="1" applyBorder="1"/>
    <xf numFmtId="0" fontId="0" fillId="0" borderId="1" xfId="0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/>
    </xf>
    <xf numFmtId="0" fontId="1" fillId="0" borderId="4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200025</xdr:colOff>
      <xdr:row>4</xdr:row>
      <xdr:rowOff>123825</xdr:rowOff>
    </xdr:to>
    <xdr:pic>
      <xdr:nvPicPr>
        <xdr:cNvPr id="2" name="Picture 1" descr="D:\dok ne c\Desktop\download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123825</xdr:colOff>
      <xdr:row>4</xdr:row>
      <xdr:rowOff>123825</xdr:rowOff>
    </xdr:to>
    <xdr:pic>
      <xdr:nvPicPr>
        <xdr:cNvPr id="2" name="Picture 1" descr="D:\dok ne c\Desktop\download (1).jpg">
          <a:extLst>
            <a:ext uri="{FF2B5EF4-FFF2-40B4-BE49-F238E27FC236}">
              <a16:creationId xmlns:a16="http://schemas.microsoft.com/office/drawing/2014/main" id="{8BCFD005-4938-4209-926A-EC3F5EA487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1</xdr:col>
      <xdr:colOff>123825</xdr:colOff>
      <xdr:row>4</xdr:row>
      <xdr:rowOff>123825</xdr:rowOff>
    </xdr:to>
    <xdr:pic>
      <xdr:nvPicPr>
        <xdr:cNvPr id="3" name="Picture 2" descr="D:\dok ne c\Desktop\download (1).jpg">
          <a:extLst>
            <a:ext uri="{FF2B5EF4-FFF2-40B4-BE49-F238E27FC236}">
              <a16:creationId xmlns:a16="http://schemas.microsoft.com/office/drawing/2014/main" id="{676C661F-B04E-42D9-B3A1-F6D4A9DDBED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285750</xdr:colOff>
      <xdr:row>5</xdr:row>
      <xdr:rowOff>0</xdr:rowOff>
    </xdr:to>
    <xdr:pic>
      <xdr:nvPicPr>
        <xdr:cNvPr id="4" name="Picture 3" descr="D:\dok ne c\Desktop\download (1).jpg">
          <a:extLst>
            <a:ext uri="{FF2B5EF4-FFF2-40B4-BE49-F238E27FC236}">
              <a16:creationId xmlns:a16="http://schemas.microsoft.com/office/drawing/2014/main" id="{ACF31BA7-BE34-4156-8AE3-4CBE6CBA19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8"/>
  <sheetViews>
    <sheetView tabSelected="1" topLeftCell="A8" workbookViewId="0">
      <selection activeCell="L36" sqref="L36"/>
    </sheetView>
  </sheetViews>
  <sheetFormatPr defaultRowHeight="15" x14ac:dyDescent="0.25"/>
  <cols>
    <col min="1" max="1" width="11.42578125" customWidth="1"/>
    <col min="2" max="2" width="37" customWidth="1"/>
    <col min="3" max="3" width="12" customWidth="1"/>
    <col min="4" max="4" width="12.28515625" customWidth="1"/>
    <col min="5" max="5" width="11.7109375" customWidth="1"/>
    <col min="6" max="6" width="12.7109375" customWidth="1"/>
  </cols>
  <sheetData>
    <row r="3" spans="1:6" ht="21" x14ac:dyDescent="0.35">
      <c r="B3" s="12" t="s">
        <v>38</v>
      </c>
    </row>
    <row r="4" spans="1:6" ht="15.75" x14ac:dyDescent="0.25">
      <c r="C4" s="9" t="s">
        <v>44</v>
      </c>
      <c r="D4" s="9" t="s">
        <v>65</v>
      </c>
    </row>
    <row r="5" spans="1:6" ht="24.75" customHeight="1" x14ac:dyDescent="0.25">
      <c r="C5" s="9" t="s">
        <v>70</v>
      </c>
    </row>
    <row r="6" spans="1:6" hidden="1" x14ac:dyDescent="0.25"/>
    <row r="7" spans="1:6" ht="15.75" hidden="1" x14ac:dyDescent="0.25">
      <c r="A7" s="29" t="s">
        <v>37</v>
      </c>
      <c r="B7" s="29"/>
      <c r="C7" s="29"/>
      <c r="D7" s="29"/>
      <c r="E7" s="29"/>
    </row>
    <row r="8" spans="1:6" ht="94.5" customHeight="1" x14ac:dyDescent="0.25">
      <c r="A8" s="32" t="s">
        <v>0</v>
      </c>
      <c r="B8" s="34" t="s">
        <v>45</v>
      </c>
      <c r="C8" s="36" t="s">
        <v>1</v>
      </c>
      <c r="D8" s="36" t="s">
        <v>122</v>
      </c>
      <c r="E8" s="28" t="s">
        <v>121</v>
      </c>
      <c r="F8" s="28" t="s">
        <v>76</v>
      </c>
    </row>
    <row r="9" spans="1:6" ht="26.25" customHeight="1" x14ac:dyDescent="0.25">
      <c r="A9" s="33"/>
      <c r="B9" s="35"/>
      <c r="C9" s="37"/>
      <c r="D9" s="37"/>
      <c r="E9" s="28"/>
      <c r="F9" s="28"/>
    </row>
    <row r="10" spans="1:6" ht="15.75" x14ac:dyDescent="0.25">
      <c r="A10" s="8" t="s">
        <v>2</v>
      </c>
      <c r="B10" s="1"/>
      <c r="C10" s="2"/>
      <c r="D10" s="2">
        <f t="shared" ref="D10:E10" si="0">D11+D22+D32+D40+D47</f>
        <v>2992</v>
      </c>
      <c r="E10" s="2">
        <f t="shared" si="0"/>
        <v>1678</v>
      </c>
      <c r="F10" s="18">
        <f>(E10/D10)*100</f>
        <v>56.082887700534755</v>
      </c>
    </row>
    <row r="11" spans="1:6" ht="15.75" x14ac:dyDescent="0.25">
      <c r="A11" s="30" t="s">
        <v>46</v>
      </c>
      <c r="B11" s="31"/>
      <c r="C11" s="3"/>
      <c r="D11" s="3">
        <f t="shared" ref="D11:E11" si="1">SUM(D12:D21)</f>
        <v>700</v>
      </c>
      <c r="E11" s="3">
        <f t="shared" si="1"/>
        <v>390</v>
      </c>
      <c r="F11" s="20">
        <f>(E11/D11)*100</f>
        <v>55.714285714285715</v>
      </c>
    </row>
    <row r="12" spans="1:6" ht="20.100000000000001" customHeight="1" x14ac:dyDescent="0.25">
      <c r="A12" s="38" t="s">
        <v>3</v>
      </c>
      <c r="B12" s="4" t="s">
        <v>4</v>
      </c>
      <c r="C12" s="4" t="s">
        <v>5</v>
      </c>
      <c r="D12" s="5">
        <v>60</v>
      </c>
      <c r="E12" s="5">
        <v>17</v>
      </c>
      <c r="F12" s="25"/>
    </row>
    <row r="13" spans="1:6" ht="20.100000000000001" customHeight="1" x14ac:dyDescent="0.25">
      <c r="A13" s="39"/>
      <c r="B13" s="4" t="s">
        <v>6</v>
      </c>
      <c r="C13" s="4" t="s">
        <v>5</v>
      </c>
      <c r="D13" s="5">
        <v>150</v>
      </c>
      <c r="E13" s="5">
        <v>97</v>
      </c>
      <c r="F13" s="25"/>
    </row>
    <row r="14" spans="1:6" ht="20.100000000000001" customHeight="1" x14ac:dyDescent="0.25">
      <c r="A14" s="39"/>
      <c r="B14" s="4" t="s">
        <v>7</v>
      </c>
      <c r="C14" s="4" t="s">
        <v>5</v>
      </c>
      <c r="D14" s="5">
        <v>100</v>
      </c>
      <c r="E14" s="5">
        <v>45</v>
      </c>
      <c r="F14" s="25" t="s">
        <v>53</v>
      </c>
    </row>
    <row r="15" spans="1:6" ht="20.100000000000001" customHeight="1" x14ac:dyDescent="0.25">
      <c r="A15" s="39"/>
      <c r="B15" s="4" t="s">
        <v>8</v>
      </c>
      <c r="C15" s="4" t="s">
        <v>5</v>
      </c>
      <c r="D15" s="5">
        <v>100</v>
      </c>
      <c r="E15" s="5">
        <v>76</v>
      </c>
      <c r="F15" s="25"/>
    </row>
    <row r="16" spans="1:6" ht="20.100000000000001" customHeight="1" x14ac:dyDescent="0.25">
      <c r="A16" s="39"/>
      <c r="B16" s="4" t="s">
        <v>9</v>
      </c>
      <c r="C16" s="4" t="s">
        <v>5</v>
      </c>
      <c r="D16" s="5">
        <v>70</v>
      </c>
      <c r="E16" s="5">
        <v>33</v>
      </c>
      <c r="F16" s="25"/>
    </row>
    <row r="17" spans="1:6" ht="20.100000000000001" customHeight="1" x14ac:dyDescent="0.25">
      <c r="A17" s="39"/>
      <c r="B17" s="4" t="s">
        <v>47</v>
      </c>
      <c r="C17" s="4" t="s">
        <v>5</v>
      </c>
      <c r="D17" s="5">
        <v>50</v>
      </c>
      <c r="E17" s="5">
        <v>23</v>
      </c>
      <c r="F17" s="25"/>
    </row>
    <row r="18" spans="1:6" ht="20.100000000000001" customHeight="1" x14ac:dyDescent="0.25">
      <c r="A18" s="39"/>
      <c r="B18" s="6" t="s">
        <v>10</v>
      </c>
      <c r="C18" s="4" t="s">
        <v>5</v>
      </c>
      <c r="D18" s="5">
        <v>40</v>
      </c>
      <c r="E18" s="5">
        <v>25</v>
      </c>
      <c r="F18" s="25"/>
    </row>
    <row r="19" spans="1:6" ht="20.100000000000001" customHeight="1" x14ac:dyDescent="0.25">
      <c r="A19" s="39"/>
      <c r="B19" s="6" t="s">
        <v>64</v>
      </c>
      <c r="C19" s="4" t="s">
        <v>5</v>
      </c>
      <c r="D19" s="5">
        <v>30</v>
      </c>
      <c r="E19" s="5">
        <v>8</v>
      </c>
      <c r="F19" s="25"/>
    </row>
    <row r="20" spans="1:6" ht="20.100000000000001" customHeight="1" x14ac:dyDescent="0.25">
      <c r="A20" s="39"/>
      <c r="B20" s="6" t="s">
        <v>66</v>
      </c>
      <c r="C20" s="4" t="s">
        <v>5</v>
      </c>
      <c r="D20" s="5">
        <v>70</v>
      </c>
      <c r="E20" s="5">
        <v>50</v>
      </c>
      <c r="F20" s="25"/>
    </row>
    <row r="21" spans="1:6" ht="20.100000000000001" customHeight="1" x14ac:dyDescent="0.25">
      <c r="A21" s="40"/>
      <c r="B21" s="6" t="s">
        <v>60</v>
      </c>
      <c r="C21" s="4" t="s">
        <v>27</v>
      </c>
      <c r="D21" s="5">
        <v>30</v>
      </c>
      <c r="E21" s="5">
        <v>16</v>
      </c>
      <c r="F21" s="25"/>
    </row>
    <row r="22" spans="1:6" ht="15.75" x14ac:dyDescent="0.25">
      <c r="A22" s="41" t="s">
        <v>48</v>
      </c>
      <c r="B22" s="42"/>
      <c r="C22" s="7"/>
      <c r="D22" s="7">
        <f t="shared" ref="D22:E22" si="2">SUM(D23:D31)</f>
        <v>410</v>
      </c>
      <c r="E22" s="7">
        <f t="shared" si="2"/>
        <v>274</v>
      </c>
      <c r="F22" s="20">
        <f>(E22/D22)*100</f>
        <v>66.829268292682926</v>
      </c>
    </row>
    <row r="23" spans="1:6" ht="20.100000000000001" customHeight="1" x14ac:dyDescent="0.25">
      <c r="A23" s="38" t="s">
        <v>11</v>
      </c>
      <c r="B23" s="4" t="s">
        <v>12</v>
      </c>
      <c r="C23" s="4" t="s">
        <v>5</v>
      </c>
      <c r="D23" s="5">
        <v>60</v>
      </c>
      <c r="E23" s="5">
        <v>34</v>
      </c>
      <c r="F23" s="25"/>
    </row>
    <row r="24" spans="1:6" ht="20.100000000000001" customHeight="1" x14ac:dyDescent="0.25">
      <c r="A24" s="39"/>
      <c r="B24" s="4" t="s">
        <v>54</v>
      </c>
      <c r="C24" s="4" t="s">
        <v>5</v>
      </c>
      <c r="D24" s="5">
        <v>35</v>
      </c>
      <c r="E24" s="5">
        <v>15</v>
      </c>
      <c r="F24" s="25"/>
    </row>
    <row r="25" spans="1:6" ht="20.100000000000001" customHeight="1" x14ac:dyDescent="0.25">
      <c r="A25" s="39"/>
      <c r="B25" s="4" t="s">
        <v>67</v>
      </c>
      <c r="C25" s="4" t="s">
        <v>5</v>
      </c>
      <c r="D25" s="5">
        <v>35</v>
      </c>
      <c r="E25" s="5">
        <v>13</v>
      </c>
      <c r="F25" s="25"/>
    </row>
    <row r="26" spans="1:6" ht="20.100000000000001" customHeight="1" x14ac:dyDescent="0.25">
      <c r="A26" s="39"/>
      <c r="B26" s="4" t="s">
        <v>40</v>
      </c>
      <c r="C26" s="4" t="s">
        <v>5</v>
      </c>
      <c r="D26" s="5">
        <v>60</v>
      </c>
      <c r="E26" s="5">
        <v>40</v>
      </c>
      <c r="F26" s="25"/>
    </row>
    <row r="27" spans="1:6" ht="20.100000000000001" customHeight="1" x14ac:dyDescent="0.25">
      <c r="A27" s="39"/>
      <c r="B27" s="4" t="s">
        <v>41</v>
      </c>
      <c r="C27" s="4" t="s">
        <v>5</v>
      </c>
      <c r="D27" s="5">
        <v>15</v>
      </c>
      <c r="E27" s="5">
        <v>5</v>
      </c>
      <c r="F27" s="25"/>
    </row>
    <row r="28" spans="1:6" ht="20.100000000000001" customHeight="1" x14ac:dyDescent="0.25">
      <c r="A28" s="39"/>
      <c r="B28" s="4" t="s">
        <v>55</v>
      </c>
      <c r="C28" s="4" t="s">
        <v>5</v>
      </c>
      <c r="D28" s="5">
        <v>60</v>
      </c>
      <c r="E28" s="5">
        <v>45</v>
      </c>
      <c r="F28" s="25"/>
    </row>
    <row r="29" spans="1:6" ht="20.100000000000001" customHeight="1" x14ac:dyDescent="0.25">
      <c r="A29" s="39"/>
      <c r="B29" s="6" t="s">
        <v>56</v>
      </c>
      <c r="C29" s="4" t="s">
        <v>5</v>
      </c>
      <c r="D29" s="5">
        <v>45</v>
      </c>
      <c r="E29" s="5">
        <v>36</v>
      </c>
      <c r="F29" s="25"/>
    </row>
    <row r="30" spans="1:6" ht="30" customHeight="1" x14ac:dyDescent="0.25">
      <c r="A30" s="39"/>
      <c r="B30" s="6" t="s">
        <v>175</v>
      </c>
      <c r="C30" s="4" t="s">
        <v>27</v>
      </c>
      <c r="D30" s="5">
        <v>20</v>
      </c>
      <c r="E30" s="5">
        <v>11</v>
      </c>
      <c r="F30" s="25"/>
    </row>
    <row r="31" spans="1:6" ht="20.100000000000001" customHeight="1" x14ac:dyDescent="0.25">
      <c r="A31" s="40"/>
      <c r="B31" s="6" t="s">
        <v>61</v>
      </c>
      <c r="C31" s="4" t="s">
        <v>27</v>
      </c>
      <c r="D31" s="5">
        <v>80</v>
      </c>
      <c r="E31" s="5">
        <v>75</v>
      </c>
      <c r="F31" s="25"/>
    </row>
    <row r="32" spans="1:6" ht="15.75" x14ac:dyDescent="0.25">
      <c r="A32" s="43" t="s">
        <v>13</v>
      </c>
      <c r="B32" s="44"/>
      <c r="C32" s="7"/>
      <c r="D32" s="7">
        <f t="shared" ref="D32:E32" si="3">SUM(D33:D39)</f>
        <v>555</v>
      </c>
      <c r="E32" s="7">
        <f t="shared" si="3"/>
        <v>267</v>
      </c>
      <c r="F32" s="20">
        <f>(E32/D32)*100</f>
        <v>48.108108108108112</v>
      </c>
    </row>
    <row r="33" spans="1:6" ht="20.100000000000001" customHeight="1" x14ac:dyDescent="0.25">
      <c r="A33" s="49" t="s">
        <v>14</v>
      </c>
      <c r="B33" s="6" t="s">
        <v>15</v>
      </c>
      <c r="C33" s="4" t="s">
        <v>5</v>
      </c>
      <c r="D33" s="5">
        <v>95</v>
      </c>
      <c r="E33" s="5">
        <v>87</v>
      </c>
      <c r="F33" s="25"/>
    </row>
    <row r="34" spans="1:6" ht="20.100000000000001" customHeight="1" x14ac:dyDescent="0.25">
      <c r="A34" s="49"/>
      <c r="B34" s="6" t="s">
        <v>16</v>
      </c>
      <c r="C34" s="4" t="s">
        <v>5</v>
      </c>
      <c r="D34" s="5">
        <v>65</v>
      </c>
      <c r="E34" s="5">
        <v>11</v>
      </c>
      <c r="F34" s="25"/>
    </row>
    <row r="35" spans="1:6" ht="20.100000000000001" customHeight="1" x14ac:dyDescent="0.25">
      <c r="A35" s="49"/>
      <c r="B35" s="6" t="s">
        <v>17</v>
      </c>
      <c r="C35" s="4" t="s">
        <v>5</v>
      </c>
      <c r="D35" s="5">
        <v>95</v>
      </c>
      <c r="E35" s="5">
        <v>75</v>
      </c>
      <c r="F35" s="25"/>
    </row>
    <row r="36" spans="1:6" ht="20.100000000000001" customHeight="1" x14ac:dyDescent="0.25">
      <c r="A36" s="49"/>
      <c r="B36" s="6" t="s">
        <v>18</v>
      </c>
      <c r="C36" s="4" t="s">
        <v>5</v>
      </c>
      <c r="D36" s="5">
        <v>65</v>
      </c>
      <c r="E36" s="5">
        <v>13</v>
      </c>
      <c r="F36" s="25"/>
    </row>
    <row r="37" spans="1:6" ht="20.100000000000001" customHeight="1" x14ac:dyDescent="0.25">
      <c r="A37" s="49"/>
      <c r="B37" s="6" t="s">
        <v>19</v>
      </c>
      <c r="C37" s="4" t="s">
        <v>5</v>
      </c>
      <c r="D37" s="5">
        <v>65</v>
      </c>
      <c r="E37" s="5">
        <v>13</v>
      </c>
      <c r="F37" s="25"/>
    </row>
    <row r="38" spans="1:6" ht="20.100000000000001" customHeight="1" x14ac:dyDescent="0.25">
      <c r="A38" s="49"/>
      <c r="B38" s="6" t="s">
        <v>57</v>
      </c>
      <c r="C38" s="4" t="s">
        <v>27</v>
      </c>
      <c r="D38" s="5">
        <v>85</v>
      </c>
      <c r="E38" s="5">
        <v>49</v>
      </c>
      <c r="F38" s="25"/>
    </row>
    <row r="39" spans="1:6" ht="20.100000000000001" customHeight="1" x14ac:dyDescent="0.25">
      <c r="A39" s="49"/>
      <c r="B39" s="6" t="s">
        <v>58</v>
      </c>
      <c r="C39" s="4" t="s">
        <v>27</v>
      </c>
      <c r="D39" s="5">
        <v>85</v>
      </c>
      <c r="E39" s="5">
        <v>19</v>
      </c>
      <c r="F39" s="25"/>
    </row>
    <row r="40" spans="1:6" ht="15.75" x14ac:dyDescent="0.25">
      <c r="A40" s="41" t="s">
        <v>20</v>
      </c>
      <c r="B40" s="42"/>
      <c r="C40" s="7"/>
      <c r="D40" s="7">
        <f t="shared" ref="D40:E40" si="4">SUM(D41:D46)</f>
        <v>492</v>
      </c>
      <c r="E40" s="7">
        <f t="shared" si="4"/>
        <v>163</v>
      </c>
      <c r="F40" s="20">
        <f>(E40/D40)*100</f>
        <v>33.130081300813011</v>
      </c>
    </row>
    <row r="41" spans="1:6" ht="20.100000000000001" customHeight="1" x14ac:dyDescent="0.25">
      <c r="A41" s="46" t="s">
        <v>21</v>
      </c>
      <c r="B41" s="6" t="s">
        <v>68</v>
      </c>
      <c r="C41" s="4" t="s">
        <v>5</v>
      </c>
      <c r="D41" s="5">
        <v>60</v>
      </c>
      <c r="E41" s="5">
        <v>14</v>
      </c>
      <c r="F41" s="25"/>
    </row>
    <row r="42" spans="1:6" ht="20.100000000000001" customHeight="1" x14ac:dyDescent="0.25">
      <c r="A42" s="47"/>
      <c r="B42" s="6" t="s">
        <v>69</v>
      </c>
      <c r="C42" s="4" t="s">
        <v>5</v>
      </c>
      <c r="D42" s="5">
        <v>60</v>
      </c>
      <c r="E42" s="5">
        <v>18</v>
      </c>
      <c r="F42" s="25"/>
    </row>
    <row r="43" spans="1:6" ht="20.100000000000001" customHeight="1" x14ac:dyDescent="0.25">
      <c r="A43" s="47"/>
      <c r="B43" s="6" t="s">
        <v>62</v>
      </c>
      <c r="C43" s="4" t="s">
        <v>5</v>
      </c>
      <c r="D43" s="5">
        <v>22</v>
      </c>
      <c r="E43" s="5">
        <v>3</v>
      </c>
      <c r="F43" s="25"/>
    </row>
    <row r="44" spans="1:6" ht="20.100000000000001" customHeight="1" x14ac:dyDescent="0.25">
      <c r="A44" s="47"/>
      <c r="B44" s="6" t="s">
        <v>174</v>
      </c>
      <c r="C44" s="4" t="s">
        <v>173</v>
      </c>
      <c r="D44" s="5">
        <v>240</v>
      </c>
      <c r="E44" s="5">
        <v>96</v>
      </c>
      <c r="F44" s="25"/>
    </row>
    <row r="45" spans="1:6" ht="20.100000000000001" customHeight="1" x14ac:dyDescent="0.25">
      <c r="A45" s="47"/>
      <c r="B45" s="6" t="s">
        <v>22</v>
      </c>
      <c r="C45" s="4" t="s">
        <v>5</v>
      </c>
      <c r="D45" s="5">
        <v>70</v>
      </c>
      <c r="E45" s="5">
        <v>21</v>
      </c>
      <c r="F45" s="25"/>
    </row>
    <row r="46" spans="1:6" ht="20.100000000000001" customHeight="1" x14ac:dyDescent="0.25">
      <c r="A46" s="48"/>
      <c r="B46" s="6" t="s">
        <v>63</v>
      </c>
      <c r="C46" s="4" t="s">
        <v>5</v>
      </c>
      <c r="D46" s="5">
        <v>40</v>
      </c>
      <c r="E46" s="5">
        <v>11</v>
      </c>
      <c r="F46" s="25"/>
    </row>
    <row r="47" spans="1:6" ht="15.75" x14ac:dyDescent="0.25">
      <c r="A47" s="43" t="s">
        <v>23</v>
      </c>
      <c r="B47" s="44"/>
      <c r="C47" s="7"/>
      <c r="D47" s="7">
        <f t="shared" ref="D47:E47" si="5">SUM(D48:D67)</f>
        <v>835</v>
      </c>
      <c r="E47" s="7">
        <f t="shared" si="5"/>
        <v>584</v>
      </c>
      <c r="F47" s="20">
        <f>(E47/D47)*100</f>
        <v>69.94011976047905</v>
      </c>
    </row>
    <row r="48" spans="1:6" ht="20.100000000000001" customHeight="1" x14ac:dyDescent="0.25">
      <c r="A48" s="32" t="s">
        <v>39</v>
      </c>
      <c r="B48" s="6" t="s">
        <v>24</v>
      </c>
      <c r="C48" s="4" t="s">
        <v>5</v>
      </c>
      <c r="D48" s="5">
        <v>150</v>
      </c>
      <c r="E48" s="5">
        <v>131</v>
      </c>
      <c r="F48" s="25"/>
    </row>
    <row r="49" spans="1:6" ht="20.100000000000001" customHeight="1" x14ac:dyDescent="0.25">
      <c r="A49" s="45"/>
      <c r="B49" s="6" t="s">
        <v>25</v>
      </c>
      <c r="C49" s="4" t="s">
        <v>5</v>
      </c>
      <c r="D49" s="5">
        <v>60</v>
      </c>
      <c r="E49" s="5">
        <v>54</v>
      </c>
      <c r="F49" s="25"/>
    </row>
    <row r="50" spans="1:6" ht="20.100000000000001" customHeight="1" x14ac:dyDescent="0.25">
      <c r="A50" s="45"/>
      <c r="B50" s="6" t="s">
        <v>26</v>
      </c>
      <c r="C50" s="4" t="s">
        <v>5</v>
      </c>
      <c r="D50" s="5">
        <v>60</v>
      </c>
      <c r="E50" s="5">
        <v>52</v>
      </c>
      <c r="F50" s="25"/>
    </row>
    <row r="51" spans="1:6" ht="20.100000000000001" customHeight="1" x14ac:dyDescent="0.25">
      <c r="A51" s="45"/>
      <c r="B51" s="6" t="s">
        <v>29</v>
      </c>
      <c r="C51" s="4" t="s">
        <v>5</v>
      </c>
      <c r="D51" s="5">
        <v>35</v>
      </c>
      <c r="E51" s="5">
        <v>21</v>
      </c>
      <c r="F51" s="25"/>
    </row>
    <row r="52" spans="1:6" ht="20.100000000000001" customHeight="1" x14ac:dyDescent="0.25">
      <c r="A52" s="45"/>
      <c r="B52" s="4" t="s">
        <v>42</v>
      </c>
      <c r="C52" s="4" t="s">
        <v>5</v>
      </c>
      <c r="D52" s="5">
        <v>20</v>
      </c>
      <c r="E52" s="5">
        <v>0</v>
      </c>
      <c r="F52" s="25"/>
    </row>
    <row r="53" spans="1:6" ht="20.100000000000001" customHeight="1" x14ac:dyDescent="0.25">
      <c r="A53" s="45"/>
      <c r="B53" s="4" t="s">
        <v>52</v>
      </c>
      <c r="C53" s="4" t="s">
        <v>5</v>
      </c>
      <c r="D53" s="5">
        <v>20</v>
      </c>
      <c r="E53" s="5">
        <v>7</v>
      </c>
      <c r="F53" s="25"/>
    </row>
    <row r="54" spans="1:6" ht="20.100000000000001" customHeight="1" x14ac:dyDescent="0.25">
      <c r="A54" s="45"/>
      <c r="B54" s="4" t="s">
        <v>43</v>
      </c>
      <c r="C54" s="4" t="s">
        <v>5</v>
      </c>
      <c r="D54" s="5">
        <v>20</v>
      </c>
      <c r="E54" s="5">
        <v>8</v>
      </c>
      <c r="F54" s="25"/>
    </row>
    <row r="55" spans="1:6" ht="20.100000000000001" customHeight="1" x14ac:dyDescent="0.25">
      <c r="A55" s="45"/>
      <c r="B55" s="6" t="s">
        <v>49</v>
      </c>
      <c r="C55" s="4" t="s">
        <v>27</v>
      </c>
      <c r="D55" s="5">
        <v>50</v>
      </c>
      <c r="E55" s="5">
        <v>44</v>
      </c>
      <c r="F55" s="25"/>
    </row>
    <row r="56" spans="1:6" ht="20.100000000000001" customHeight="1" x14ac:dyDescent="0.25">
      <c r="A56" s="45"/>
      <c r="B56" s="6" t="s">
        <v>28</v>
      </c>
      <c r="C56" s="4" t="s">
        <v>27</v>
      </c>
      <c r="D56" s="5">
        <v>50</v>
      </c>
      <c r="E56" s="5">
        <v>40</v>
      </c>
      <c r="F56" s="25"/>
    </row>
    <row r="57" spans="1:6" ht="20.100000000000001" customHeight="1" x14ac:dyDescent="0.25">
      <c r="A57" s="45"/>
      <c r="B57" s="6" t="s">
        <v>30</v>
      </c>
      <c r="C57" s="4" t="s">
        <v>27</v>
      </c>
      <c r="D57" s="5">
        <v>50</v>
      </c>
      <c r="E57" s="5">
        <v>33</v>
      </c>
      <c r="F57" s="25"/>
    </row>
    <row r="58" spans="1:6" ht="20.100000000000001" customHeight="1" x14ac:dyDescent="0.25">
      <c r="A58" s="45"/>
      <c r="B58" s="6" t="s">
        <v>31</v>
      </c>
      <c r="C58" s="4" t="s">
        <v>27</v>
      </c>
      <c r="D58" s="5">
        <v>60</v>
      </c>
      <c r="E58" s="5">
        <v>54</v>
      </c>
      <c r="F58" s="25"/>
    </row>
    <row r="59" spans="1:6" ht="20.100000000000001" customHeight="1" x14ac:dyDescent="0.25">
      <c r="A59" s="45"/>
      <c r="B59" s="6" t="s">
        <v>50</v>
      </c>
      <c r="C59" s="4" t="s">
        <v>27</v>
      </c>
      <c r="D59" s="5">
        <v>35</v>
      </c>
      <c r="E59" s="5">
        <v>17</v>
      </c>
      <c r="F59" s="25"/>
    </row>
    <row r="60" spans="1:6" ht="20.100000000000001" customHeight="1" x14ac:dyDescent="0.25">
      <c r="A60" s="45"/>
      <c r="B60" s="6" t="s">
        <v>32</v>
      </c>
      <c r="C60" s="4" t="s">
        <v>27</v>
      </c>
      <c r="D60" s="5">
        <v>35</v>
      </c>
      <c r="E60" s="5">
        <v>20</v>
      </c>
      <c r="F60" s="25"/>
    </row>
    <row r="61" spans="1:6" ht="20.100000000000001" customHeight="1" x14ac:dyDescent="0.25">
      <c r="A61" s="45"/>
      <c r="B61" s="4" t="s">
        <v>33</v>
      </c>
      <c r="C61" s="4" t="s">
        <v>27</v>
      </c>
      <c r="D61" s="5">
        <v>35</v>
      </c>
      <c r="E61" s="5">
        <v>27</v>
      </c>
      <c r="F61" s="25"/>
    </row>
    <row r="62" spans="1:6" ht="20.100000000000001" customHeight="1" x14ac:dyDescent="0.25">
      <c r="A62" s="45"/>
      <c r="B62" s="4" t="s">
        <v>34</v>
      </c>
      <c r="C62" s="4" t="s">
        <v>27</v>
      </c>
      <c r="D62" s="5">
        <v>35</v>
      </c>
      <c r="E62" s="5">
        <v>31</v>
      </c>
      <c r="F62" s="25"/>
    </row>
    <row r="63" spans="1:6" ht="20.100000000000001" customHeight="1" x14ac:dyDescent="0.25">
      <c r="A63" s="45"/>
      <c r="B63" s="4" t="s">
        <v>35</v>
      </c>
      <c r="C63" s="4" t="s">
        <v>27</v>
      </c>
      <c r="D63" s="5">
        <v>25</v>
      </c>
      <c r="E63" s="5">
        <v>13</v>
      </c>
      <c r="F63" s="25"/>
    </row>
    <row r="64" spans="1:6" ht="20.100000000000001" customHeight="1" x14ac:dyDescent="0.25">
      <c r="A64" s="45"/>
      <c r="B64" s="4" t="s">
        <v>172</v>
      </c>
      <c r="C64" s="4" t="s">
        <v>27</v>
      </c>
      <c r="D64" s="5">
        <v>30</v>
      </c>
      <c r="E64" s="5">
        <v>12</v>
      </c>
      <c r="F64" s="25"/>
    </row>
    <row r="65" spans="1:6" ht="20.100000000000001" customHeight="1" x14ac:dyDescent="0.25">
      <c r="A65" s="45"/>
      <c r="B65" s="4" t="s">
        <v>51</v>
      </c>
      <c r="C65" s="4" t="s">
        <v>27</v>
      </c>
      <c r="D65" s="5">
        <v>20</v>
      </c>
      <c r="E65" s="5">
        <v>6</v>
      </c>
      <c r="F65" s="25"/>
    </row>
    <row r="66" spans="1:6" ht="20.100000000000001" customHeight="1" x14ac:dyDescent="0.25">
      <c r="A66" s="45"/>
      <c r="B66" s="4" t="s">
        <v>59</v>
      </c>
      <c r="C66" s="4" t="s">
        <v>27</v>
      </c>
      <c r="D66" s="5">
        <v>20</v>
      </c>
      <c r="E66" s="5">
        <v>0</v>
      </c>
      <c r="F66" s="25"/>
    </row>
    <row r="67" spans="1:6" ht="20.100000000000001" customHeight="1" x14ac:dyDescent="0.25">
      <c r="A67" s="33"/>
      <c r="B67" s="4" t="s">
        <v>36</v>
      </c>
      <c r="C67" s="4" t="s">
        <v>27</v>
      </c>
      <c r="D67" s="5">
        <v>25</v>
      </c>
      <c r="E67" s="5">
        <v>14</v>
      </c>
      <c r="F67" s="25"/>
    </row>
    <row r="68" spans="1:6" ht="15.75" x14ac:dyDescent="0.25">
      <c r="B68" s="9"/>
      <c r="E68">
        <f>SUM(E55:E67)</f>
        <v>311</v>
      </c>
    </row>
  </sheetData>
  <mergeCells count="17">
    <mergeCell ref="A12:A21"/>
    <mergeCell ref="A23:A31"/>
    <mergeCell ref="A22:B22"/>
    <mergeCell ref="A47:B47"/>
    <mergeCell ref="A48:A67"/>
    <mergeCell ref="A40:B40"/>
    <mergeCell ref="A41:A46"/>
    <mergeCell ref="A32:B32"/>
    <mergeCell ref="A33:A39"/>
    <mergeCell ref="F8:F9"/>
    <mergeCell ref="A7:E7"/>
    <mergeCell ref="A11:B11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CB13-7E63-4397-ABF8-7052365A6C7D}">
  <dimension ref="A3:J43"/>
  <sheetViews>
    <sheetView workbookViewId="0">
      <selection activeCell="B3" sqref="B3"/>
    </sheetView>
  </sheetViews>
  <sheetFormatPr defaultRowHeight="15" x14ac:dyDescent="0.25"/>
  <cols>
    <col min="1" max="1" width="12.5703125" customWidth="1"/>
    <col min="2" max="2" width="42" customWidth="1"/>
    <col min="3" max="3" width="17" customWidth="1"/>
    <col min="4" max="6" width="11.7109375" customWidth="1"/>
  </cols>
  <sheetData>
    <row r="3" spans="1:7" ht="21" x14ac:dyDescent="0.35">
      <c r="B3" s="15" t="s">
        <v>38</v>
      </c>
    </row>
    <row r="4" spans="1:7" ht="15.75" x14ac:dyDescent="0.25">
      <c r="C4" s="9" t="s">
        <v>44</v>
      </c>
      <c r="E4" s="9" t="s">
        <v>65</v>
      </c>
      <c r="F4" s="9"/>
    </row>
    <row r="5" spans="1:7" ht="24.75" customHeight="1" x14ac:dyDescent="0.25">
      <c r="B5" s="9" t="s">
        <v>71</v>
      </c>
    </row>
    <row r="6" spans="1:7" hidden="1" x14ac:dyDescent="0.25"/>
    <row r="7" spans="1:7" ht="15.75" hidden="1" x14ac:dyDescent="0.25">
      <c r="A7" s="29" t="s">
        <v>37</v>
      </c>
      <c r="B7" s="29"/>
      <c r="C7" s="29"/>
      <c r="D7" s="29"/>
      <c r="E7" s="29"/>
      <c r="F7" s="50"/>
    </row>
    <row r="8" spans="1:7" ht="93.75" customHeight="1" x14ac:dyDescent="0.25">
      <c r="A8" s="32" t="s">
        <v>0</v>
      </c>
      <c r="B8" s="50" t="s">
        <v>72</v>
      </c>
      <c r="C8" s="36" t="s">
        <v>73</v>
      </c>
      <c r="D8" s="36" t="s">
        <v>74</v>
      </c>
      <c r="E8" s="16" t="s">
        <v>75</v>
      </c>
      <c r="F8" s="14" t="s">
        <v>76</v>
      </c>
    </row>
    <row r="9" spans="1:7" ht="29.25" hidden="1" customHeight="1" x14ac:dyDescent="0.25">
      <c r="A9" s="33"/>
      <c r="B9" s="51"/>
      <c r="C9" s="37"/>
      <c r="D9" s="37"/>
      <c r="E9" s="13" t="s">
        <v>77</v>
      </c>
      <c r="F9" s="13"/>
    </row>
    <row r="10" spans="1:7" ht="15.75" x14ac:dyDescent="0.25">
      <c r="A10" s="8" t="s">
        <v>2</v>
      </c>
      <c r="B10" s="1"/>
      <c r="C10" s="2"/>
      <c r="D10" s="17">
        <f>D11+D18+D23+D26</f>
        <v>850</v>
      </c>
      <c r="E10" s="17">
        <f>E11+E18+E23+E26</f>
        <v>401</v>
      </c>
      <c r="F10" s="18">
        <f>(E10/D10)*100</f>
        <v>47.17647058823529</v>
      </c>
      <c r="G10" s="19"/>
    </row>
    <row r="11" spans="1:7" ht="15.75" x14ac:dyDescent="0.25">
      <c r="A11" s="30" t="s">
        <v>78</v>
      </c>
      <c r="B11" s="31"/>
      <c r="C11" s="3"/>
      <c r="D11" s="3">
        <f>SUM(D12:D17)</f>
        <v>320</v>
      </c>
      <c r="E11" s="3">
        <f>SUM(E12:E17)</f>
        <v>196</v>
      </c>
      <c r="F11" s="20">
        <f>(E11/D11)*100</f>
        <v>61.250000000000007</v>
      </c>
    </row>
    <row r="12" spans="1:7" ht="20.100000000000001" customHeight="1" x14ac:dyDescent="0.25">
      <c r="A12" s="49" t="s">
        <v>3</v>
      </c>
      <c r="B12" s="4" t="s">
        <v>79</v>
      </c>
      <c r="C12" s="4" t="s">
        <v>80</v>
      </c>
      <c r="D12" s="5">
        <v>60</v>
      </c>
      <c r="E12" s="5">
        <v>32</v>
      </c>
      <c r="F12" s="21"/>
    </row>
    <row r="13" spans="1:7" ht="20.100000000000001" customHeight="1" x14ac:dyDescent="0.25">
      <c r="A13" s="49"/>
      <c r="B13" s="4" t="s">
        <v>7</v>
      </c>
      <c r="C13" s="4" t="s">
        <v>80</v>
      </c>
      <c r="D13" s="5">
        <v>40</v>
      </c>
      <c r="E13" s="5">
        <v>15</v>
      </c>
      <c r="F13" s="21"/>
    </row>
    <row r="14" spans="1:7" ht="20.100000000000001" customHeight="1" x14ac:dyDescent="0.25">
      <c r="A14" s="49"/>
      <c r="B14" s="4" t="s">
        <v>81</v>
      </c>
      <c r="C14" s="4" t="s">
        <v>80</v>
      </c>
      <c r="D14" s="5">
        <v>80</v>
      </c>
      <c r="E14" s="5">
        <v>80</v>
      </c>
      <c r="F14" s="21"/>
    </row>
    <row r="15" spans="1:7" ht="20.100000000000001" customHeight="1" x14ac:dyDescent="0.25">
      <c r="A15" s="49"/>
      <c r="B15" s="4" t="s">
        <v>82</v>
      </c>
      <c r="C15" s="4" t="s">
        <v>80</v>
      </c>
      <c r="D15" s="5">
        <v>50</v>
      </c>
      <c r="E15" s="5">
        <v>26</v>
      </c>
      <c r="F15" s="21"/>
    </row>
    <row r="16" spans="1:7" ht="20.100000000000001" customHeight="1" x14ac:dyDescent="0.25">
      <c r="A16" s="49"/>
      <c r="B16" s="4" t="s">
        <v>83</v>
      </c>
      <c r="C16" s="4" t="s">
        <v>80</v>
      </c>
      <c r="D16" s="5">
        <v>60</v>
      </c>
      <c r="E16" s="5">
        <v>26</v>
      </c>
      <c r="F16" s="21"/>
    </row>
    <row r="17" spans="1:6" ht="20.100000000000001" customHeight="1" x14ac:dyDescent="0.25">
      <c r="A17" s="49"/>
      <c r="B17" s="4" t="s">
        <v>84</v>
      </c>
      <c r="C17" s="4" t="s">
        <v>80</v>
      </c>
      <c r="D17" s="5">
        <v>30</v>
      </c>
      <c r="E17" s="5">
        <v>17</v>
      </c>
      <c r="F17" s="21"/>
    </row>
    <row r="18" spans="1:6" ht="15.75" x14ac:dyDescent="0.25">
      <c r="A18" s="41" t="s">
        <v>85</v>
      </c>
      <c r="B18" s="42"/>
      <c r="C18" s="7"/>
      <c r="D18" s="7">
        <f>SUM(D19:D22)</f>
        <v>110</v>
      </c>
      <c r="E18" s="7">
        <f>SUM(E19:E22)</f>
        <v>43</v>
      </c>
      <c r="F18" s="20">
        <f>(E18/D18)*100</f>
        <v>39.090909090909093</v>
      </c>
    </row>
    <row r="19" spans="1:6" ht="20.100000000000001" customHeight="1" x14ac:dyDescent="0.25">
      <c r="A19" s="38" t="s">
        <v>11</v>
      </c>
      <c r="B19" s="4" t="s">
        <v>86</v>
      </c>
      <c r="C19" s="4" t="s">
        <v>80</v>
      </c>
      <c r="D19" s="5">
        <v>35</v>
      </c>
      <c r="E19" s="5">
        <v>15</v>
      </c>
      <c r="F19" s="21"/>
    </row>
    <row r="20" spans="1:6" ht="30.75" customHeight="1" x14ac:dyDescent="0.25">
      <c r="A20" s="39"/>
      <c r="B20" s="6" t="s">
        <v>117</v>
      </c>
      <c r="C20" s="4" t="s">
        <v>80</v>
      </c>
      <c r="D20" s="5">
        <v>30</v>
      </c>
      <c r="E20" s="5">
        <v>6</v>
      </c>
      <c r="F20" s="21"/>
    </row>
    <row r="21" spans="1:6" ht="20.100000000000001" customHeight="1" x14ac:dyDescent="0.25">
      <c r="A21" s="39"/>
      <c r="B21" s="4" t="s">
        <v>87</v>
      </c>
      <c r="C21" s="4" t="s">
        <v>80</v>
      </c>
      <c r="D21" s="5">
        <v>20</v>
      </c>
      <c r="E21" s="5">
        <v>9</v>
      </c>
      <c r="F21" s="21"/>
    </row>
    <row r="22" spans="1:6" ht="20.100000000000001" customHeight="1" x14ac:dyDescent="0.25">
      <c r="A22" s="39"/>
      <c r="B22" s="4" t="s">
        <v>88</v>
      </c>
      <c r="C22" s="4" t="s">
        <v>80</v>
      </c>
      <c r="D22" s="5">
        <v>25</v>
      </c>
      <c r="E22" s="5">
        <v>13</v>
      </c>
      <c r="F22" s="21"/>
    </row>
    <row r="23" spans="1:6" ht="15.75" x14ac:dyDescent="0.25">
      <c r="A23" s="43" t="s">
        <v>13</v>
      </c>
      <c r="B23" s="44"/>
      <c r="C23" s="7"/>
      <c r="D23" s="7">
        <f>SUM(D24:D25)</f>
        <v>70</v>
      </c>
      <c r="E23" s="7">
        <f>SUM(E24:E25)</f>
        <v>40</v>
      </c>
      <c r="F23" s="20">
        <f>(E23/D23)*100</f>
        <v>57.142857142857139</v>
      </c>
    </row>
    <row r="24" spans="1:6" ht="20.100000000000001" customHeight="1" x14ac:dyDescent="0.25">
      <c r="A24" s="49"/>
      <c r="B24" s="6" t="s">
        <v>89</v>
      </c>
      <c r="C24" s="4" t="s">
        <v>80</v>
      </c>
      <c r="D24" s="5">
        <v>35</v>
      </c>
      <c r="E24" s="5">
        <v>19</v>
      </c>
      <c r="F24" s="21"/>
    </row>
    <row r="25" spans="1:6" ht="20.100000000000001" customHeight="1" x14ac:dyDescent="0.25">
      <c r="A25" s="49"/>
      <c r="B25" s="6" t="s">
        <v>111</v>
      </c>
      <c r="C25" s="4" t="s">
        <v>80</v>
      </c>
      <c r="D25" s="5">
        <v>35</v>
      </c>
      <c r="E25" s="5">
        <v>21</v>
      </c>
      <c r="F25" s="21"/>
    </row>
    <row r="26" spans="1:6" ht="15.75" x14ac:dyDescent="0.25">
      <c r="A26" s="41" t="s">
        <v>20</v>
      </c>
      <c r="B26" s="42"/>
      <c r="C26" s="7"/>
      <c r="D26" s="7">
        <f>SUM(D27:D33)</f>
        <v>350</v>
      </c>
      <c r="E26" s="7">
        <f>SUM(E27:E33)</f>
        <v>122</v>
      </c>
      <c r="F26" s="20">
        <f>(E26/D26)*100</f>
        <v>34.857142857142861</v>
      </c>
    </row>
    <row r="27" spans="1:6" ht="20.100000000000001" customHeight="1" x14ac:dyDescent="0.25">
      <c r="A27" s="46" t="s">
        <v>21</v>
      </c>
      <c r="B27" s="6" t="s">
        <v>22</v>
      </c>
      <c r="C27" s="4" t="s">
        <v>80</v>
      </c>
      <c r="D27" s="5">
        <v>84</v>
      </c>
      <c r="E27" s="5">
        <v>33</v>
      </c>
      <c r="F27" s="21"/>
    </row>
    <row r="28" spans="1:6" ht="20.100000000000001" customHeight="1" x14ac:dyDescent="0.25">
      <c r="A28" s="47"/>
      <c r="B28" s="6" t="s">
        <v>90</v>
      </c>
      <c r="C28" s="4" t="s">
        <v>80</v>
      </c>
      <c r="D28" s="5">
        <v>54</v>
      </c>
      <c r="E28" s="5">
        <v>24</v>
      </c>
      <c r="F28" s="21"/>
    </row>
    <row r="29" spans="1:6" ht="20.100000000000001" customHeight="1" x14ac:dyDescent="0.25">
      <c r="A29" s="47"/>
      <c r="B29" s="6" t="s">
        <v>91</v>
      </c>
      <c r="C29" s="4" t="s">
        <v>80</v>
      </c>
      <c r="D29" s="5">
        <v>21</v>
      </c>
      <c r="E29" s="5">
        <v>8</v>
      </c>
      <c r="F29" s="21"/>
    </row>
    <row r="30" spans="1:6" ht="20.100000000000001" customHeight="1" x14ac:dyDescent="0.25">
      <c r="A30" s="47"/>
      <c r="B30" s="6" t="s">
        <v>92</v>
      </c>
      <c r="C30" s="4" t="s">
        <v>80</v>
      </c>
      <c r="D30" s="5">
        <v>40</v>
      </c>
      <c r="E30" s="5">
        <v>13</v>
      </c>
      <c r="F30" s="21"/>
    </row>
    <row r="31" spans="1:6" ht="20.100000000000001" customHeight="1" x14ac:dyDescent="0.25">
      <c r="A31" s="47"/>
      <c r="B31" s="6" t="s">
        <v>112</v>
      </c>
      <c r="C31" s="4" t="s">
        <v>80</v>
      </c>
      <c r="D31" s="5">
        <v>40</v>
      </c>
      <c r="E31" s="5">
        <v>15</v>
      </c>
      <c r="F31" s="21"/>
    </row>
    <row r="32" spans="1:6" ht="20.100000000000001" customHeight="1" x14ac:dyDescent="0.25">
      <c r="A32" s="47"/>
      <c r="B32" s="22" t="s">
        <v>93</v>
      </c>
      <c r="C32" s="4" t="s">
        <v>80</v>
      </c>
      <c r="D32" s="5">
        <v>60</v>
      </c>
      <c r="E32" s="5">
        <v>19</v>
      </c>
      <c r="F32" s="21"/>
    </row>
    <row r="33" spans="1:10" ht="20.100000000000001" customHeight="1" x14ac:dyDescent="0.25">
      <c r="A33" s="48"/>
      <c r="B33" s="23" t="s">
        <v>94</v>
      </c>
      <c r="C33" s="4" t="s">
        <v>80</v>
      </c>
      <c r="D33" s="5">
        <v>51</v>
      </c>
      <c r="E33" s="5">
        <v>10</v>
      </c>
      <c r="F33" s="21"/>
    </row>
    <row r="34" spans="1:10" ht="15.75" x14ac:dyDescent="0.25">
      <c r="J34" s="9"/>
    </row>
    <row r="35" spans="1:10" ht="15.75" x14ac:dyDescent="0.25">
      <c r="B35" s="9"/>
      <c r="J35" s="10"/>
    </row>
    <row r="36" spans="1:10" ht="15.75" x14ac:dyDescent="0.25">
      <c r="B36" s="9"/>
      <c r="J36" s="9"/>
    </row>
    <row r="37" spans="1:10" x14ac:dyDescent="0.25">
      <c r="J37" s="10"/>
    </row>
    <row r="38" spans="1:10" ht="15.75" x14ac:dyDescent="0.25">
      <c r="J38" s="9"/>
    </row>
    <row r="39" spans="1:10" x14ac:dyDescent="0.25">
      <c r="J39" s="10"/>
    </row>
    <row r="40" spans="1:10" ht="15.75" x14ac:dyDescent="0.25">
      <c r="J40" s="9"/>
    </row>
    <row r="41" spans="1:10" x14ac:dyDescent="0.25">
      <c r="J41" s="10"/>
    </row>
    <row r="42" spans="1:10" ht="15.75" x14ac:dyDescent="0.25">
      <c r="J42" s="9"/>
    </row>
    <row r="43" spans="1:10" x14ac:dyDescent="0.25">
      <c r="J43" s="11"/>
    </row>
  </sheetData>
  <mergeCells count="13">
    <mergeCell ref="A26:B26"/>
    <mergeCell ref="A11:B11"/>
    <mergeCell ref="A27:A33"/>
    <mergeCell ref="A7:F7"/>
    <mergeCell ref="A8:A9"/>
    <mergeCell ref="B8:B9"/>
    <mergeCell ref="C8:C9"/>
    <mergeCell ref="D8:D9"/>
    <mergeCell ref="A12:A17"/>
    <mergeCell ref="A18:B18"/>
    <mergeCell ref="A19:A22"/>
    <mergeCell ref="A23:B23"/>
    <mergeCell ref="A24:A2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52"/>
  <sheetViews>
    <sheetView topLeftCell="A29" workbookViewId="0">
      <selection activeCell="G49" sqref="G49"/>
    </sheetView>
  </sheetViews>
  <sheetFormatPr defaultRowHeight="15" x14ac:dyDescent="0.25"/>
  <cols>
    <col min="1" max="1" width="10.140625" customWidth="1"/>
    <col min="2" max="2" width="41" customWidth="1"/>
    <col min="3" max="3" width="18.140625" customWidth="1"/>
    <col min="4" max="6" width="11.7109375" customWidth="1"/>
  </cols>
  <sheetData>
    <row r="3" spans="1:7" ht="21" x14ac:dyDescent="0.35">
      <c r="B3" s="15" t="s">
        <v>38</v>
      </c>
    </row>
    <row r="4" spans="1:7" ht="15.75" x14ac:dyDescent="0.25">
      <c r="C4" s="9" t="s">
        <v>44</v>
      </c>
      <c r="E4" s="9" t="s">
        <v>65</v>
      </c>
      <c r="F4" s="9"/>
    </row>
    <row r="5" spans="1:7" ht="24.75" customHeight="1" x14ac:dyDescent="0.25">
      <c r="B5" s="9" t="s">
        <v>95</v>
      </c>
    </row>
    <row r="6" spans="1:7" hidden="1" x14ac:dyDescent="0.25"/>
    <row r="7" spans="1:7" ht="15.75" hidden="1" x14ac:dyDescent="0.25">
      <c r="A7" s="29" t="s">
        <v>37</v>
      </c>
      <c r="B7" s="29"/>
      <c r="C7" s="29"/>
      <c r="D7" s="29"/>
      <c r="E7" s="29"/>
      <c r="F7" s="50"/>
    </row>
    <row r="8" spans="1:7" ht="93.75" customHeight="1" x14ac:dyDescent="0.25">
      <c r="A8" s="32" t="s">
        <v>0</v>
      </c>
      <c r="B8" s="50" t="s">
        <v>72</v>
      </c>
      <c r="C8" s="36" t="s">
        <v>73</v>
      </c>
      <c r="D8" s="36" t="s">
        <v>74</v>
      </c>
      <c r="E8" s="16" t="s">
        <v>96</v>
      </c>
      <c r="F8" s="14" t="s">
        <v>76</v>
      </c>
    </row>
    <row r="9" spans="1:7" ht="29.25" hidden="1" customHeight="1" x14ac:dyDescent="0.25">
      <c r="A9" s="33"/>
      <c r="B9" s="51"/>
      <c r="C9" s="37"/>
      <c r="D9" s="37"/>
      <c r="E9" s="13" t="s">
        <v>77</v>
      </c>
      <c r="F9" s="13"/>
    </row>
    <row r="10" spans="1:7" ht="15.75" x14ac:dyDescent="0.25">
      <c r="A10" s="8" t="s">
        <v>2</v>
      </c>
      <c r="B10" s="1"/>
      <c r="C10" s="2"/>
      <c r="D10" s="2">
        <f>D11+D18+D27+D31+D39</f>
        <v>988</v>
      </c>
      <c r="E10" s="2">
        <f>E11+E18+E27+E31+E39</f>
        <v>427</v>
      </c>
      <c r="F10" s="24">
        <f>(E10/D10)*100</f>
        <v>43.218623481781378</v>
      </c>
      <c r="G10" s="19"/>
    </row>
    <row r="11" spans="1:7" ht="15.75" x14ac:dyDescent="0.25">
      <c r="A11" s="30" t="s">
        <v>78</v>
      </c>
      <c r="B11" s="31"/>
      <c r="C11" s="3"/>
      <c r="D11" s="3">
        <f>SUM(D12:D17)</f>
        <v>220</v>
      </c>
      <c r="E11" s="3">
        <f>SUM(E12:E17)</f>
        <v>71</v>
      </c>
      <c r="F11" s="20">
        <f>(E11/D11)*100</f>
        <v>32.272727272727273</v>
      </c>
    </row>
    <row r="12" spans="1:7" ht="20.100000000000001" customHeight="1" x14ac:dyDescent="0.25">
      <c r="A12" s="49" t="s">
        <v>3</v>
      </c>
      <c r="B12" s="4" t="s">
        <v>79</v>
      </c>
      <c r="C12" s="4" t="s">
        <v>97</v>
      </c>
      <c r="D12" s="5">
        <v>60</v>
      </c>
      <c r="E12" s="5">
        <v>14</v>
      </c>
      <c r="F12" s="21"/>
    </row>
    <row r="13" spans="1:7" ht="20.100000000000001" customHeight="1" x14ac:dyDescent="0.25">
      <c r="A13" s="49"/>
      <c r="B13" s="4" t="s">
        <v>7</v>
      </c>
      <c r="C13" s="4" t="s">
        <v>97</v>
      </c>
      <c r="D13" s="5">
        <v>30</v>
      </c>
      <c r="E13" s="5">
        <v>20</v>
      </c>
      <c r="F13" s="21"/>
    </row>
    <row r="14" spans="1:7" ht="20.100000000000001" customHeight="1" x14ac:dyDescent="0.25">
      <c r="A14" s="49"/>
      <c r="B14" s="4" t="s">
        <v>83</v>
      </c>
      <c r="C14" s="4" t="s">
        <v>97</v>
      </c>
      <c r="D14" s="5">
        <v>50</v>
      </c>
      <c r="E14" s="5">
        <v>16</v>
      </c>
      <c r="F14" s="21"/>
    </row>
    <row r="15" spans="1:7" ht="20.100000000000001" customHeight="1" x14ac:dyDescent="0.25">
      <c r="A15" s="49"/>
      <c r="B15" s="4" t="s">
        <v>116</v>
      </c>
      <c r="C15" s="4" t="s">
        <v>97</v>
      </c>
      <c r="D15" s="5">
        <v>30</v>
      </c>
      <c r="E15" s="5">
        <v>10</v>
      </c>
      <c r="F15" s="21"/>
    </row>
    <row r="16" spans="1:7" ht="20.100000000000001" customHeight="1" x14ac:dyDescent="0.25">
      <c r="A16" s="49"/>
      <c r="B16" s="4" t="s">
        <v>98</v>
      </c>
      <c r="C16" s="4" t="s">
        <v>97</v>
      </c>
      <c r="D16" s="5">
        <v>30</v>
      </c>
      <c r="E16" s="5">
        <v>5</v>
      </c>
      <c r="F16" s="21"/>
    </row>
    <row r="17" spans="1:6" ht="20.100000000000001" customHeight="1" x14ac:dyDescent="0.25">
      <c r="A17" s="49"/>
      <c r="B17" s="4" t="s">
        <v>99</v>
      </c>
      <c r="C17" s="4" t="s">
        <v>97</v>
      </c>
      <c r="D17" s="5">
        <v>20</v>
      </c>
      <c r="E17" s="5">
        <v>6</v>
      </c>
      <c r="F17" s="21"/>
    </row>
    <row r="18" spans="1:6" ht="15.75" x14ac:dyDescent="0.25">
      <c r="A18" s="41" t="s">
        <v>85</v>
      </c>
      <c r="B18" s="42"/>
      <c r="C18" s="7"/>
      <c r="D18" s="7">
        <f>SUM(D19:D26)</f>
        <v>285</v>
      </c>
      <c r="E18" s="7">
        <f>SUM(E19:E26)</f>
        <v>149</v>
      </c>
      <c r="F18" s="20">
        <f>(E18/D18)*100</f>
        <v>52.280701754385959</v>
      </c>
    </row>
    <row r="19" spans="1:6" ht="20.100000000000001" customHeight="1" x14ac:dyDescent="0.25">
      <c r="A19" s="38" t="s">
        <v>11</v>
      </c>
      <c r="B19" s="4" t="s">
        <v>100</v>
      </c>
      <c r="C19" s="4" t="s">
        <v>97</v>
      </c>
      <c r="D19" s="5">
        <v>15</v>
      </c>
      <c r="E19" s="5">
        <v>6</v>
      </c>
      <c r="F19" s="21"/>
    </row>
    <row r="20" spans="1:6" ht="20.100000000000001" customHeight="1" x14ac:dyDescent="0.25">
      <c r="A20" s="39"/>
      <c r="B20" s="4" t="s">
        <v>119</v>
      </c>
      <c r="C20" s="4" t="s">
        <v>97</v>
      </c>
      <c r="D20" s="5">
        <v>30</v>
      </c>
      <c r="E20" s="5">
        <v>18</v>
      </c>
      <c r="F20" s="21"/>
    </row>
    <row r="21" spans="1:6" ht="20.100000000000001" customHeight="1" x14ac:dyDescent="0.25">
      <c r="A21" s="39"/>
      <c r="B21" s="4" t="s">
        <v>113</v>
      </c>
      <c r="C21" s="4" t="s">
        <v>97</v>
      </c>
      <c r="D21" s="5">
        <v>70</v>
      </c>
      <c r="E21" s="5">
        <v>43</v>
      </c>
      <c r="F21" s="21"/>
    </row>
    <row r="22" spans="1:6" ht="20.100000000000001" customHeight="1" x14ac:dyDescent="0.25">
      <c r="A22" s="39"/>
      <c r="B22" s="4" t="s">
        <v>101</v>
      </c>
      <c r="C22" s="4" t="s">
        <v>97</v>
      </c>
      <c r="D22" s="5">
        <v>55</v>
      </c>
      <c r="E22" s="5">
        <v>33</v>
      </c>
      <c r="F22" s="21"/>
    </row>
    <row r="23" spans="1:6" ht="20.100000000000001" customHeight="1" x14ac:dyDescent="0.25">
      <c r="A23" s="39"/>
      <c r="B23" s="4" t="s">
        <v>115</v>
      </c>
      <c r="C23" s="4" t="s">
        <v>97</v>
      </c>
      <c r="D23" s="5">
        <v>45</v>
      </c>
      <c r="E23" s="5">
        <v>19</v>
      </c>
      <c r="F23" s="21"/>
    </row>
    <row r="24" spans="1:6" ht="20.100000000000001" customHeight="1" x14ac:dyDescent="0.25">
      <c r="A24" s="39"/>
      <c r="B24" s="4" t="s">
        <v>120</v>
      </c>
      <c r="C24" s="4" t="s">
        <v>97</v>
      </c>
      <c r="D24" s="5">
        <v>15</v>
      </c>
      <c r="E24" s="5">
        <v>0</v>
      </c>
      <c r="F24" s="21"/>
    </row>
    <row r="25" spans="1:6" ht="20.100000000000001" customHeight="1" x14ac:dyDescent="0.25">
      <c r="A25" s="39"/>
      <c r="B25" s="4" t="s">
        <v>114</v>
      </c>
      <c r="C25" s="4" t="s">
        <v>97</v>
      </c>
      <c r="D25" s="5">
        <v>35</v>
      </c>
      <c r="E25" s="5">
        <v>20</v>
      </c>
      <c r="F25" s="21"/>
    </row>
    <row r="26" spans="1:6" ht="20.100000000000001" customHeight="1" x14ac:dyDescent="0.25">
      <c r="A26" s="39"/>
      <c r="B26" s="4" t="s">
        <v>102</v>
      </c>
      <c r="C26" s="4" t="s">
        <v>97</v>
      </c>
      <c r="D26" s="5">
        <v>20</v>
      </c>
      <c r="E26" s="5">
        <v>10</v>
      </c>
      <c r="F26" s="21"/>
    </row>
    <row r="27" spans="1:6" ht="15.75" x14ac:dyDescent="0.25">
      <c r="A27" s="43" t="s">
        <v>13</v>
      </c>
      <c r="B27" s="44"/>
      <c r="C27" s="7"/>
      <c r="D27" s="7">
        <f>SUM(D28:D30)</f>
        <v>125</v>
      </c>
      <c r="E27" s="7">
        <f>SUM(E28:E30)</f>
        <v>41</v>
      </c>
      <c r="F27" s="20">
        <f>(E27/D27)*100</f>
        <v>32.800000000000004</v>
      </c>
    </row>
    <row r="28" spans="1:6" ht="20.100000000000001" customHeight="1" x14ac:dyDescent="0.25">
      <c r="A28" s="49"/>
      <c r="B28" s="6" t="s">
        <v>89</v>
      </c>
      <c r="C28" s="4" t="s">
        <v>97</v>
      </c>
      <c r="D28" s="5">
        <v>55</v>
      </c>
      <c r="E28" s="5">
        <v>27</v>
      </c>
      <c r="F28" s="21"/>
    </row>
    <row r="29" spans="1:6" ht="20.100000000000001" customHeight="1" x14ac:dyDescent="0.25">
      <c r="A29" s="49"/>
      <c r="B29" s="4" t="s">
        <v>103</v>
      </c>
      <c r="C29" s="4" t="s">
        <v>97</v>
      </c>
      <c r="D29" s="5">
        <v>35</v>
      </c>
      <c r="E29" s="5">
        <v>7</v>
      </c>
      <c r="F29" s="21"/>
    </row>
    <row r="30" spans="1:6" ht="20.100000000000001" customHeight="1" x14ac:dyDescent="0.25">
      <c r="A30" s="49"/>
      <c r="B30" s="6" t="s">
        <v>19</v>
      </c>
      <c r="C30" s="4" t="s">
        <v>97</v>
      </c>
      <c r="D30" s="5">
        <v>35</v>
      </c>
      <c r="E30" s="5">
        <v>7</v>
      </c>
      <c r="F30" s="21"/>
    </row>
    <row r="31" spans="1:6" ht="15.75" x14ac:dyDescent="0.25">
      <c r="A31" s="41" t="s">
        <v>20</v>
      </c>
      <c r="B31" s="42"/>
      <c r="C31" s="7"/>
      <c r="D31" s="7">
        <f>SUM(D32:D38)</f>
        <v>228</v>
      </c>
      <c r="E31" s="7">
        <f>SUM(E32:E38)</f>
        <v>68</v>
      </c>
      <c r="F31" s="20">
        <f>(E31/D31)*100</f>
        <v>29.82456140350877</v>
      </c>
    </row>
    <row r="32" spans="1:6" ht="20.100000000000001" customHeight="1" x14ac:dyDescent="0.25">
      <c r="A32" s="46" t="s">
        <v>21</v>
      </c>
      <c r="B32" s="6" t="s">
        <v>22</v>
      </c>
      <c r="C32" s="4" t="s">
        <v>97</v>
      </c>
      <c r="D32" s="5">
        <v>45</v>
      </c>
      <c r="E32" s="5">
        <v>12</v>
      </c>
      <c r="F32" s="21"/>
    </row>
    <row r="33" spans="1:10" ht="20.100000000000001" customHeight="1" x14ac:dyDescent="0.25">
      <c r="A33" s="47"/>
      <c r="B33" s="6" t="s">
        <v>90</v>
      </c>
      <c r="C33" s="4" t="s">
        <v>97</v>
      </c>
      <c r="D33" s="5">
        <v>33</v>
      </c>
      <c r="E33" s="5">
        <v>8</v>
      </c>
      <c r="F33" s="21"/>
    </row>
    <row r="34" spans="1:10" ht="20.100000000000001" customHeight="1" x14ac:dyDescent="0.25">
      <c r="A34" s="47"/>
      <c r="B34" s="6" t="s">
        <v>104</v>
      </c>
      <c r="C34" s="4" t="s">
        <v>97</v>
      </c>
      <c r="D34" s="5">
        <v>11</v>
      </c>
      <c r="E34" s="5">
        <v>0</v>
      </c>
      <c r="F34" s="21"/>
    </row>
    <row r="35" spans="1:10" ht="20.100000000000001" customHeight="1" x14ac:dyDescent="0.25">
      <c r="A35" s="47"/>
      <c r="B35" s="6" t="s">
        <v>118</v>
      </c>
      <c r="C35" s="4" t="s">
        <v>97</v>
      </c>
      <c r="D35" s="5">
        <v>30</v>
      </c>
      <c r="E35" s="5">
        <v>9</v>
      </c>
      <c r="F35" s="21"/>
    </row>
    <row r="36" spans="1:10" ht="20.100000000000001" customHeight="1" x14ac:dyDescent="0.25">
      <c r="A36" s="47"/>
      <c r="B36" s="6" t="s">
        <v>105</v>
      </c>
      <c r="C36" s="4" t="s">
        <v>97</v>
      </c>
      <c r="D36" s="5">
        <v>30</v>
      </c>
      <c r="E36" s="5">
        <v>13</v>
      </c>
      <c r="F36" s="21"/>
    </row>
    <row r="37" spans="1:10" ht="20.100000000000001" customHeight="1" x14ac:dyDescent="0.25">
      <c r="A37" s="47"/>
      <c r="B37" s="6" t="s">
        <v>106</v>
      </c>
      <c r="C37" s="4" t="s">
        <v>97</v>
      </c>
      <c r="D37" s="5">
        <v>63</v>
      </c>
      <c r="E37" s="5">
        <v>26</v>
      </c>
      <c r="F37" s="21"/>
    </row>
    <row r="38" spans="1:10" ht="20.100000000000001" customHeight="1" x14ac:dyDescent="0.25">
      <c r="A38" s="48"/>
      <c r="B38" s="6" t="s">
        <v>107</v>
      </c>
      <c r="C38" s="4" t="s">
        <v>97</v>
      </c>
      <c r="D38" s="5">
        <v>16</v>
      </c>
      <c r="E38" s="5">
        <v>0</v>
      </c>
      <c r="F38" s="21"/>
      <c r="H38" t="s">
        <v>108</v>
      </c>
    </row>
    <row r="39" spans="1:10" ht="15.75" x14ac:dyDescent="0.25">
      <c r="A39" s="43" t="s">
        <v>23</v>
      </c>
      <c r="B39" s="44"/>
      <c r="C39" s="7"/>
      <c r="D39" s="7">
        <f>SUM(D40:D41)</f>
        <v>130</v>
      </c>
      <c r="E39" s="7">
        <f>SUM(E40:E41)</f>
        <v>98</v>
      </c>
      <c r="F39" s="20">
        <f>(E39/D39)*100</f>
        <v>75.384615384615387</v>
      </c>
    </row>
    <row r="40" spans="1:10" ht="20.100000000000001" customHeight="1" x14ac:dyDescent="0.25">
      <c r="A40" s="52"/>
      <c r="B40" s="6" t="s">
        <v>109</v>
      </c>
      <c r="C40" s="4" t="s">
        <v>97</v>
      </c>
      <c r="D40" s="5">
        <v>100</v>
      </c>
      <c r="E40" s="5">
        <v>70</v>
      </c>
      <c r="F40" s="21"/>
    </row>
    <row r="41" spans="1:10" ht="20.100000000000001" customHeight="1" x14ac:dyDescent="0.25">
      <c r="A41" s="53"/>
      <c r="B41" s="6" t="s">
        <v>110</v>
      </c>
      <c r="C41" s="4" t="s">
        <v>97</v>
      </c>
      <c r="D41" s="5">
        <v>30</v>
      </c>
      <c r="E41" s="5">
        <v>28</v>
      </c>
      <c r="F41" s="21"/>
    </row>
    <row r="42" spans="1:10" x14ac:dyDescent="0.25">
      <c r="J42" s="10"/>
    </row>
    <row r="43" spans="1:10" ht="15.75" x14ac:dyDescent="0.25">
      <c r="J43" s="9"/>
    </row>
    <row r="44" spans="1:10" ht="15.75" x14ac:dyDescent="0.25">
      <c r="B44" s="9"/>
      <c r="J44" s="10"/>
    </row>
    <row r="45" spans="1:10" ht="15.75" x14ac:dyDescent="0.25">
      <c r="B45" s="9"/>
      <c r="J45" s="9"/>
    </row>
    <row r="46" spans="1:10" x14ac:dyDescent="0.25">
      <c r="J46" s="10"/>
    </row>
    <row r="47" spans="1:10" ht="15.75" x14ac:dyDescent="0.25">
      <c r="J47" s="9"/>
    </row>
    <row r="48" spans="1:10" x14ac:dyDescent="0.25">
      <c r="J48" s="10"/>
    </row>
    <row r="49" spans="10:10" ht="15.75" x14ac:dyDescent="0.25">
      <c r="J49" s="9"/>
    </row>
    <row r="50" spans="10:10" x14ac:dyDescent="0.25">
      <c r="J50" s="10"/>
    </row>
    <row r="51" spans="10:10" ht="15.75" x14ac:dyDescent="0.25">
      <c r="J51" s="9"/>
    </row>
    <row r="52" spans="10:10" x14ac:dyDescent="0.25">
      <c r="J52" s="11"/>
    </row>
  </sheetData>
  <mergeCells count="15">
    <mergeCell ref="A32:A38"/>
    <mergeCell ref="A39:B39"/>
    <mergeCell ref="A40:A41"/>
    <mergeCell ref="A12:A17"/>
    <mergeCell ref="A18:B18"/>
    <mergeCell ref="A19:A26"/>
    <mergeCell ref="A27:B27"/>
    <mergeCell ref="A28:A30"/>
    <mergeCell ref="A31:B31"/>
    <mergeCell ref="A11:B11"/>
    <mergeCell ref="A7:F7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topLeftCell="A37" workbookViewId="0">
      <selection activeCell="O20" sqref="O20"/>
    </sheetView>
  </sheetViews>
  <sheetFormatPr defaultRowHeight="15" x14ac:dyDescent="0.25"/>
  <cols>
    <col min="1" max="1" width="2.7109375" customWidth="1"/>
    <col min="2" max="2" width="5.28515625" customWidth="1"/>
    <col min="3" max="3" width="35.85546875" customWidth="1"/>
    <col min="4" max="4" width="11.7109375" customWidth="1"/>
    <col min="5" max="5" width="11.140625" customWidth="1"/>
    <col min="6" max="6" width="12.85546875" customWidth="1"/>
    <col min="7" max="7" width="13.7109375" customWidth="1"/>
    <col min="8" max="8" width="11.28515625" customWidth="1"/>
    <col min="9" max="9" width="10.7109375" customWidth="1"/>
  </cols>
  <sheetData>
    <row r="1" spans="1:7" ht="21" x14ac:dyDescent="0.35">
      <c r="B1" s="15" t="s">
        <v>151</v>
      </c>
    </row>
    <row r="3" spans="1:7" ht="15.75" x14ac:dyDescent="0.25">
      <c r="A3" s="9"/>
      <c r="B3" s="9" t="s">
        <v>129</v>
      </c>
      <c r="C3" s="9"/>
      <c r="D3" s="9"/>
      <c r="E3" s="9"/>
      <c r="F3" s="9"/>
      <c r="G3" s="9"/>
    </row>
    <row r="4" spans="1:7" ht="15.75" x14ac:dyDescent="0.25">
      <c r="A4" s="9"/>
      <c r="B4" s="9"/>
      <c r="C4" s="9"/>
      <c r="D4" s="9"/>
      <c r="E4" s="9"/>
      <c r="F4" s="9"/>
      <c r="G4" s="9"/>
    </row>
    <row r="5" spans="1:7" ht="31.5" x14ac:dyDescent="0.25">
      <c r="A5" s="9"/>
      <c r="B5" s="4" t="s">
        <v>123</v>
      </c>
      <c r="C5" s="4" t="s">
        <v>124</v>
      </c>
      <c r="D5" s="6" t="s">
        <v>126</v>
      </c>
      <c r="E5" s="6" t="s">
        <v>153</v>
      </c>
      <c r="F5" s="4" t="s">
        <v>127</v>
      </c>
      <c r="G5" s="9"/>
    </row>
    <row r="6" spans="1:7" ht="15.75" x14ac:dyDescent="0.25">
      <c r="A6" s="9"/>
      <c r="B6" s="4">
        <v>1</v>
      </c>
      <c r="C6" s="4" t="s">
        <v>125</v>
      </c>
      <c r="D6" s="4">
        <v>2222</v>
      </c>
      <c r="E6" s="4">
        <v>1197</v>
      </c>
      <c r="F6" s="4">
        <f>D6-E6</f>
        <v>1025</v>
      </c>
      <c r="G6" s="9"/>
    </row>
    <row r="7" spans="1:7" ht="15.75" x14ac:dyDescent="0.25">
      <c r="A7" s="9"/>
      <c r="B7" s="4">
        <v>2</v>
      </c>
      <c r="C7" s="4" t="s">
        <v>128</v>
      </c>
      <c r="D7" s="4">
        <v>770</v>
      </c>
      <c r="E7" s="4">
        <v>481</v>
      </c>
      <c r="F7" s="4">
        <f t="shared" ref="F7:F10" si="0">D7-E7</f>
        <v>289</v>
      </c>
      <c r="G7" s="9"/>
    </row>
    <row r="8" spans="1:7" ht="15.75" x14ac:dyDescent="0.25">
      <c r="A8" s="9"/>
      <c r="B8" s="4">
        <v>3</v>
      </c>
      <c r="C8" s="4" t="s">
        <v>80</v>
      </c>
      <c r="D8" s="4">
        <v>850</v>
      </c>
      <c r="E8" s="4">
        <v>401</v>
      </c>
      <c r="F8" s="4">
        <f t="shared" si="0"/>
        <v>449</v>
      </c>
      <c r="G8" s="9"/>
    </row>
    <row r="9" spans="1:7" ht="15.75" x14ac:dyDescent="0.25">
      <c r="A9" s="9"/>
      <c r="B9" s="4">
        <v>4</v>
      </c>
      <c r="C9" s="4" t="s">
        <v>97</v>
      </c>
      <c r="D9" s="4">
        <v>988</v>
      </c>
      <c r="E9" s="4">
        <v>427</v>
      </c>
      <c r="F9" s="4">
        <f t="shared" si="0"/>
        <v>561</v>
      </c>
      <c r="G9" s="9"/>
    </row>
    <row r="10" spans="1:7" ht="15.75" x14ac:dyDescent="0.25">
      <c r="A10" s="9"/>
      <c r="B10" s="4"/>
      <c r="C10" s="26" t="s">
        <v>152</v>
      </c>
      <c r="D10" s="26">
        <f>SUM(D6:D9)</f>
        <v>4830</v>
      </c>
      <c r="E10" s="26">
        <f>SUM(E6:E9)</f>
        <v>2506</v>
      </c>
      <c r="F10" s="26">
        <f t="shared" si="0"/>
        <v>2324</v>
      </c>
      <c r="G10" s="9"/>
    </row>
    <row r="11" spans="1:7" ht="15.75" x14ac:dyDescent="0.25">
      <c r="A11" s="9"/>
      <c r="B11" s="4"/>
      <c r="C11" s="4"/>
      <c r="D11" s="4"/>
      <c r="E11" s="4"/>
      <c r="F11" s="4"/>
      <c r="G11" s="9"/>
    </row>
    <row r="12" spans="1:7" ht="15.75" x14ac:dyDescent="0.25">
      <c r="A12" s="9"/>
      <c r="B12" s="4"/>
      <c r="C12" s="4"/>
      <c r="D12" s="4"/>
      <c r="E12" s="4"/>
      <c r="F12" s="4"/>
      <c r="G12" s="9"/>
    </row>
    <row r="13" spans="1:7" ht="15.75" x14ac:dyDescent="0.25">
      <c r="A13" s="9"/>
      <c r="B13" s="4"/>
      <c r="C13" s="4"/>
      <c r="D13" s="4"/>
      <c r="E13" s="4"/>
      <c r="F13" s="4"/>
      <c r="G13" s="9"/>
    </row>
    <row r="14" spans="1:7" ht="15.75" x14ac:dyDescent="0.25">
      <c r="A14" s="9"/>
      <c r="B14" s="4"/>
      <c r="C14" s="4"/>
      <c r="D14" s="4"/>
      <c r="E14" s="4"/>
      <c r="F14" s="4"/>
      <c r="G14" s="9"/>
    </row>
    <row r="15" spans="1:7" ht="15.75" x14ac:dyDescent="0.25">
      <c r="A15" s="9"/>
      <c r="B15" s="4"/>
      <c r="C15" s="4"/>
      <c r="D15" s="4"/>
      <c r="E15" s="4"/>
      <c r="F15" s="4"/>
      <c r="G15" s="9"/>
    </row>
    <row r="16" spans="1:7" ht="15.75" x14ac:dyDescent="0.25">
      <c r="A16" s="9"/>
      <c r="B16" s="9"/>
      <c r="C16" s="9"/>
      <c r="D16" s="9"/>
      <c r="E16" s="9"/>
      <c r="F16" s="9"/>
      <c r="G16" s="9"/>
    </row>
    <row r="17" spans="1:9" ht="15.75" x14ac:dyDescent="0.25">
      <c r="A17" s="9"/>
      <c r="B17" s="9"/>
      <c r="C17" s="9" t="s">
        <v>154</v>
      </c>
      <c r="D17" s="9"/>
      <c r="E17" s="9"/>
      <c r="F17" s="9"/>
      <c r="G17" s="9"/>
    </row>
    <row r="18" spans="1:9" ht="15.75" x14ac:dyDescent="0.25">
      <c r="B18" s="9"/>
      <c r="C18" s="9"/>
      <c r="D18" s="9"/>
      <c r="E18" s="9"/>
      <c r="F18" s="9"/>
      <c r="G18" s="9"/>
      <c r="H18" s="9"/>
      <c r="I18" s="9"/>
    </row>
    <row r="19" spans="1:9" ht="15.75" x14ac:dyDescent="0.25">
      <c r="B19" s="54" t="s">
        <v>123</v>
      </c>
      <c r="C19" s="54" t="s">
        <v>155</v>
      </c>
      <c r="D19" s="29" t="s">
        <v>156</v>
      </c>
      <c r="E19" s="29"/>
      <c r="F19" s="29"/>
      <c r="G19" s="29"/>
      <c r="H19" s="29"/>
      <c r="I19" s="29"/>
    </row>
    <row r="20" spans="1:9" ht="15.75" x14ac:dyDescent="0.25">
      <c r="B20" s="54"/>
      <c r="C20" s="54"/>
      <c r="D20" s="4" t="s">
        <v>130</v>
      </c>
      <c r="E20" s="4" t="s">
        <v>131</v>
      </c>
      <c r="F20" s="4" t="s">
        <v>132</v>
      </c>
      <c r="G20" s="4" t="s">
        <v>133</v>
      </c>
      <c r="H20" s="4" t="s">
        <v>134</v>
      </c>
      <c r="I20" s="4" t="s">
        <v>65</v>
      </c>
    </row>
    <row r="21" spans="1:9" ht="15.75" x14ac:dyDescent="0.25">
      <c r="B21" s="27" t="s">
        <v>135</v>
      </c>
      <c r="C21" s="27" t="s">
        <v>125</v>
      </c>
      <c r="D21" s="4"/>
      <c r="E21" s="4"/>
      <c r="F21" s="4"/>
      <c r="G21" s="4"/>
      <c r="H21" s="4"/>
      <c r="I21" s="4"/>
    </row>
    <row r="22" spans="1:9" ht="15.75" x14ac:dyDescent="0.25">
      <c r="B22" s="4">
        <v>1</v>
      </c>
      <c r="C22" s="4" t="s">
        <v>42</v>
      </c>
      <c r="D22" s="4">
        <v>10</v>
      </c>
      <c r="E22" s="4">
        <v>11</v>
      </c>
      <c r="F22" s="4">
        <v>7</v>
      </c>
      <c r="G22" s="4">
        <v>9</v>
      </c>
      <c r="H22" s="4">
        <v>2</v>
      </c>
      <c r="I22" s="4">
        <v>0</v>
      </c>
    </row>
    <row r="23" spans="1:9" ht="15.75" x14ac:dyDescent="0.25">
      <c r="B23" s="4">
        <v>2</v>
      </c>
      <c r="C23" s="4" t="s">
        <v>136</v>
      </c>
      <c r="D23" s="4">
        <v>4</v>
      </c>
      <c r="E23" s="4">
        <v>1</v>
      </c>
      <c r="F23" s="4">
        <v>4</v>
      </c>
      <c r="G23" s="4">
        <v>6</v>
      </c>
      <c r="H23" s="4">
        <v>2</v>
      </c>
      <c r="I23" s="4">
        <v>7</v>
      </c>
    </row>
    <row r="24" spans="1:9" ht="15.75" x14ac:dyDescent="0.25">
      <c r="B24" s="4">
        <v>3</v>
      </c>
      <c r="C24" s="4" t="s">
        <v>157</v>
      </c>
      <c r="D24" s="4">
        <v>7</v>
      </c>
      <c r="E24" s="4">
        <v>9</v>
      </c>
      <c r="F24" s="4">
        <v>1</v>
      </c>
      <c r="G24" s="4">
        <v>8</v>
      </c>
      <c r="H24" s="4">
        <v>12</v>
      </c>
      <c r="I24" s="4">
        <v>8</v>
      </c>
    </row>
    <row r="25" spans="1:9" ht="15.75" x14ac:dyDescent="0.25">
      <c r="B25" s="4">
        <v>4</v>
      </c>
      <c r="C25" s="4" t="s">
        <v>137</v>
      </c>
      <c r="D25" s="4">
        <v>43</v>
      </c>
      <c r="E25" s="4">
        <v>4</v>
      </c>
      <c r="F25" s="4">
        <v>4</v>
      </c>
      <c r="G25" s="4">
        <v>0</v>
      </c>
      <c r="H25" s="4">
        <v>6</v>
      </c>
      <c r="I25" s="4">
        <v>5</v>
      </c>
    </row>
    <row r="26" spans="1:9" ht="15.75" x14ac:dyDescent="0.25">
      <c r="B26" s="4">
        <v>5</v>
      </c>
      <c r="C26" s="4" t="s">
        <v>158</v>
      </c>
      <c r="D26" s="4">
        <v>25</v>
      </c>
      <c r="E26" s="4">
        <v>15</v>
      </c>
      <c r="F26" s="4">
        <v>13</v>
      </c>
      <c r="G26" s="4">
        <v>23</v>
      </c>
      <c r="H26" s="4">
        <v>11</v>
      </c>
      <c r="I26" s="4">
        <v>11</v>
      </c>
    </row>
    <row r="27" spans="1:9" ht="15.75" x14ac:dyDescent="0.25">
      <c r="B27" s="4">
        <v>6</v>
      </c>
      <c r="C27" s="4" t="s">
        <v>159</v>
      </c>
      <c r="D27" s="4">
        <v>55</v>
      </c>
      <c r="E27" s="4">
        <v>22</v>
      </c>
      <c r="F27" s="4">
        <v>17</v>
      </c>
      <c r="G27" s="4">
        <v>10</v>
      </c>
      <c r="H27" s="4">
        <v>0</v>
      </c>
      <c r="I27" s="4">
        <v>0</v>
      </c>
    </row>
    <row r="28" spans="1:9" ht="15.75" x14ac:dyDescent="0.25">
      <c r="B28" s="4"/>
      <c r="C28" s="4" t="s">
        <v>160</v>
      </c>
      <c r="D28" s="4"/>
      <c r="E28" s="4"/>
      <c r="F28" s="4"/>
      <c r="G28" s="4"/>
      <c r="H28" s="4">
        <v>9</v>
      </c>
      <c r="I28" s="4">
        <v>11</v>
      </c>
    </row>
    <row r="29" spans="1:9" ht="15.75" x14ac:dyDescent="0.25">
      <c r="B29" s="4">
        <v>7</v>
      </c>
      <c r="C29" s="4" t="s">
        <v>138</v>
      </c>
      <c r="D29" s="4">
        <v>66</v>
      </c>
      <c r="E29" s="4">
        <v>56</v>
      </c>
      <c r="F29" s="4">
        <v>26</v>
      </c>
      <c r="G29" s="4">
        <v>31</v>
      </c>
      <c r="H29" s="4">
        <v>9</v>
      </c>
      <c r="I29" s="4">
        <v>0</v>
      </c>
    </row>
    <row r="30" spans="1:9" ht="15.75" x14ac:dyDescent="0.25">
      <c r="B30" s="4"/>
      <c r="C30" s="4" t="s">
        <v>161</v>
      </c>
      <c r="D30" s="4"/>
      <c r="E30" s="4"/>
      <c r="F30" s="4"/>
      <c r="G30" s="4"/>
      <c r="H30" s="4"/>
      <c r="I30" s="4">
        <v>14</v>
      </c>
    </row>
    <row r="31" spans="1:9" ht="15.75" x14ac:dyDescent="0.25">
      <c r="B31" s="4">
        <v>8</v>
      </c>
      <c r="C31" s="4" t="s">
        <v>139</v>
      </c>
      <c r="D31" s="4">
        <v>29</v>
      </c>
      <c r="E31" s="4">
        <v>2</v>
      </c>
      <c r="F31" s="4">
        <v>6</v>
      </c>
      <c r="G31" s="4">
        <v>0</v>
      </c>
      <c r="H31" s="4">
        <v>0</v>
      </c>
      <c r="I31" s="4">
        <v>0</v>
      </c>
    </row>
    <row r="32" spans="1:9" ht="15.75" x14ac:dyDescent="0.25">
      <c r="B32" s="4"/>
      <c r="C32" s="4" t="s">
        <v>162</v>
      </c>
      <c r="D32" s="4"/>
      <c r="E32" s="4"/>
      <c r="F32" s="4"/>
      <c r="G32" s="4"/>
      <c r="H32" s="4">
        <v>5</v>
      </c>
      <c r="I32" s="4">
        <v>3</v>
      </c>
    </row>
    <row r="33" spans="2:9" ht="15.75" x14ac:dyDescent="0.25">
      <c r="B33" s="4">
        <v>9</v>
      </c>
      <c r="C33" s="4" t="s">
        <v>163</v>
      </c>
      <c r="D33" s="4">
        <v>29</v>
      </c>
      <c r="E33" s="4">
        <v>5</v>
      </c>
      <c r="F33" s="4">
        <v>2</v>
      </c>
      <c r="G33" s="4">
        <v>0</v>
      </c>
      <c r="H33" s="4">
        <v>0</v>
      </c>
      <c r="I33" s="4">
        <v>0</v>
      </c>
    </row>
    <row r="34" spans="2:9" ht="15.75" x14ac:dyDescent="0.25">
      <c r="B34" s="4">
        <v>10</v>
      </c>
      <c r="C34" s="4" t="s">
        <v>164</v>
      </c>
      <c r="D34" s="4">
        <v>26</v>
      </c>
      <c r="E34" s="4">
        <v>14</v>
      </c>
      <c r="F34" s="4">
        <v>10</v>
      </c>
      <c r="G34" s="4">
        <v>0</v>
      </c>
      <c r="H34" s="4">
        <v>0</v>
      </c>
      <c r="I34" s="4">
        <v>0</v>
      </c>
    </row>
    <row r="35" spans="2:9" ht="15.75" x14ac:dyDescent="0.25">
      <c r="B35" s="4">
        <v>11</v>
      </c>
      <c r="C35" s="4" t="s">
        <v>140</v>
      </c>
      <c r="D35" s="4"/>
      <c r="E35" s="4"/>
      <c r="F35" s="4"/>
      <c r="G35" s="4"/>
      <c r="H35" s="4">
        <v>7</v>
      </c>
      <c r="I35" s="4">
        <v>8</v>
      </c>
    </row>
    <row r="36" spans="2:9" ht="15.75" x14ac:dyDescent="0.25">
      <c r="B36" s="27" t="s">
        <v>141</v>
      </c>
      <c r="C36" s="27" t="s">
        <v>142</v>
      </c>
      <c r="D36" s="4"/>
      <c r="E36" s="4"/>
      <c r="F36" s="4"/>
      <c r="G36" s="4"/>
      <c r="H36" s="4"/>
      <c r="I36" s="4"/>
    </row>
    <row r="37" spans="2:9" ht="15.75" x14ac:dyDescent="0.25">
      <c r="B37" s="4">
        <v>1</v>
      </c>
      <c r="C37" s="4" t="s">
        <v>143</v>
      </c>
      <c r="D37" s="4"/>
      <c r="E37" s="4"/>
      <c r="F37" s="4">
        <v>13</v>
      </c>
      <c r="G37" s="4">
        <v>12</v>
      </c>
      <c r="H37" s="4">
        <v>0</v>
      </c>
      <c r="I37" s="4">
        <v>0</v>
      </c>
    </row>
    <row r="38" spans="2:9" ht="15.75" x14ac:dyDescent="0.25">
      <c r="B38" s="4">
        <v>2</v>
      </c>
      <c r="C38" s="4" t="s">
        <v>165</v>
      </c>
      <c r="D38" s="4"/>
      <c r="E38" s="4"/>
      <c r="F38" s="4">
        <v>13</v>
      </c>
      <c r="G38" s="4">
        <v>9</v>
      </c>
      <c r="H38" s="4">
        <v>7</v>
      </c>
      <c r="I38" s="4">
        <v>6</v>
      </c>
    </row>
    <row r="39" spans="2:9" ht="15.75" x14ac:dyDescent="0.25">
      <c r="B39" s="4">
        <v>3</v>
      </c>
      <c r="C39" s="4" t="s">
        <v>144</v>
      </c>
      <c r="D39" s="4"/>
      <c r="E39" s="4"/>
      <c r="F39" s="4">
        <v>22</v>
      </c>
      <c r="G39" s="4">
        <v>26</v>
      </c>
      <c r="H39" s="4">
        <v>15</v>
      </c>
      <c r="I39" s="4">
        <v>12</v>
      </c>
    </row>
    <row r="40" spans="2:9" ht="15.75" x14ac:dyDescent="0.25">
      <c r="B40" s="4">
        <v>4</v>
      </c>
      <c r="C40" s="4" t="s">
        <v>166</v>
      </c>
      <c r="D40" s="4"/>
      <c r="E40" s="4"/>
      <c r="F40" s="4"/>
      <c r="G40" s="4">
        <v>10</v>
      </c>
      <c r="H40" s="4">
        <v>7</v>
      </c>
      <c r="I40" s="4">
        <v>11</v>
      </c>
    </row>
    <row r="41" spans="2:9" ht="15.75" x14ac:dyDescent="0.25">
      <c r="B41" s="27" t="s">
        <v>145</v>
      </c>
      <c r="C41" s="27" t="s">
        <v>80</v>
      </c>
      <c r="D41" s="4"/>
      <c r="E41" s="4"/>
      <c r="F41" s="4"/>
      <c r="G41" s="4"/>
      <c r="H41" s="4"/>
      <c r="I41" s="4"/>
    </row>
    <row r="42" spans="2:9" ht="15.75" x14ac:dyDescent="0.25">
      <c r="B42" s="4">
        <v>1</v>
      </c>
      <c r="C42" s="4" t="s">
        <v>87</v>
      </c>
      <c r="D42" s="4">
        <v>13</v>
      </c>
      <c r="E42" s="4">
        <v>39</v>
      </c>
      <c r="F42" s="4">
        <v>33</v>
      </c>
      <c r="G42" s="4">
        <v>11</v>
      </c>
      <c r="H42" s="4">
        <v>8</v>
      </c>
      <c r="I42" s="4">
        <v>9</v>
      </c>
    </row>
    <row r="43" spans="2:9" ht="31.5" x14ac:dyDescent="0.25">
      <c r="B43" s="4">
        <v>2</v>
      </c>
      <c r="C43" s="6" t="s">
        <v>167</v>
      </c>
      <c r="D43" s="4">
        <v>27</v>
      </c>
      <c r="E43" s="4">
        <v>9</v>
      </c>
      <c r="F43" s="4">
        <v>22</v>
      </c>
      <c r="G43" s="4">
        <v>6</v>
      </c>
      <c r="H43" s="4">
        <v>16</v>
      </c>
      <c r="I43" s="4">
        <v>6</v>
      </c>
    </row>
    <row r="44" spans="2:9" ht="15.75" x14ac:dyDescent="0.25">
      <c r="B44" s="4">
        <v>3</v>
      </c>
      <c r="C44" s="4" t="s">
        <v>139</v>
      </c>
      <c r="D44" s="4">
        <v>10</v>
      </c>
      <c r="E44" s="4">
        <v>21</v>
      </c>
      <c r="F44" s="4">
        <v>23</v>
      </c>
      <c r="G44" s="4">
        <v>18</v>
      </c>
      <c r="H44" s="4">
        <v>11</v>
      </c>
      <c r="I44" s="4">
        <v>8</v>
      </c>
    </row>
    <row r="45" spans="2:9" ht="15.75" x14ac:dyDescent="0.25">
      <c r="B45" s="4">
        <v>4</v>
      </c>
      <c r="C45" s="4" t="s">
        <v>94</v>
      </c>
      <c r="D45" s="4">
        <v>12</v>
      </c>
      <c r="E45" s="4">
        <v>18</v>
      </c>
      <c r="F45" s="4">
        <v>15</v>
      </c>
      <c r="G45" s="4">
        <v>35</v>
      </c>
      <c r="H45" s="4">
        <v>24</v>
      </c>
      <c r="I45" s="4">
        <v>10</v>
      </c>
    </row>
    <row r="46" spans="2:9" ht="15.75" x14ac:dyDescent="0.25">
      <c r="B46" s="27" t="s">
        <v>146</v>
      </c>
      <c r="C46" s="27" t="s">
        <v>147</v>
      </c>
      <c r="D46" s="4"/>
      <c r="E46" s="4"/>
      <c r="F46" s="4"/>
      <c r="G46" s="4"/>
      <c r="H46" s="4"/>
      <c r="I46" s="4"/>
    </row>
    <row r="47" spans="2:9" ht="15.75" x14ac:dyDescent="0.25">
      <c r="B47" s="4">
        <v>1</v>
      </c>
      <c r="C47" s="4" t="s">
        <v>79</v>
      </c>
      <c r="D47" s="4">
        <v>27</v>
      </c>
      <c r="E47" s="4">
        <v>25</v>
      </c>
      <c r="F47" s="4">
        <v>10</v>
      </c>
      <c r="G47" s="4">
        <v>18</v>
      </c>
      <c r="H47" s="4">
        <v>9</v>
      </c>
      <c r="I47" s="4">
        <v>14</v>
      </c>
    </row>
    <row r="48" spans="2:9" ht="15.75" x14ac:dyDescent="0.25">
      <c r="B48" s="4">
        <v>2</v>
      </c>
      <c r="C48" s="4" t="s">
        <v>168</v>
      </c>
      <c r="D48" s="4"/>
      <c r="E48" s="4">
        <v>10</v>
      </c>
      <c r="F48" s="4">
        <v>3</v>
      </c>
      <c r="G48" s="4">
        <v>7</v>
      </c>
      <c r="H48" s="4">
        <v>4</v>
      </c>
      <c r="I48" s="4">
        <v>6</v>
      </c>
    </row>
    <row r="49" spans="2:9" ht="15.75" x14ac:dyDescent="0.25">
      <c r="B49" s="4">
        <v>3</v>
      </c>
      <c r="C49" s="4" t="s">
        <v>169</v>
      </c>
      <c r="D49" s="4">
        <v>11</v>
      </c>
      <c r="E49" s="4">
        <v>12</v>
      </c>
      <c r="F49" s="4">
        <v>10</v>
      </c>
      <c r="G49" s="4">
        <v>0</v>
      </c>
      <c r="H49" s="4">
        <v>0</v>
      </c>
      <c r="I49" s="4">
        <v>0</v>
      </c>
    </row>
    <row r="50" spans="2:9" ht="15.75" x14ac:dyDescent="0.25">
      <c r="B50" s="4"/>
      <c r="C50" s="4" t="s">
        <v>170</v>
      </c>
      <c r="D50" s="4"/>
      <c r="E50" s="4"/>
      <c r="F50" s="4"/>
      <c r="G50" s="4"/>
      <c r="H50" s="4">
        <v>17</v>
      </c>
      <c r="I50" s="4">
        <v>10</v>
      </c>
    </row>
    <row r="51" spans="2:9" ht="15.75" x14ac:dyDescent="0.25">
      <c r="B51" s="4">
        <v>4</v>
      </c>
      <c r="C51" s="4" t="s">
        <v>148</v>
      </c>
      <c r="D51" s="4">
        <v>13</v>
      </c>
      <c r="E51" s="4">
        <v>11</v>
      </c>
      <c r="F51" s="4">
        <v>12</v>
      </c>
      <c r="G51" s="4">
        <v>10</v>
      </c>
      <c r="H51" s="4">
        <v>8</v>
      </c>
      <c r="I51" s="4">
        <v>5</v>
      </c>
    </row>
    <row r="52" spans="2:9" ht="15.75" x14ac:dyDescent="0.25">
      <c r="B52" s="4">
        <v>5</v>
      </c>
      <c r="C52" s="4" t="s">
        <v>149</v>
      </c>
      <c r="D52" s="4">
        <v>12</v>
      </c>
      <c r="E52" s="4">
        <v>14</v>
      </c>
      <c r="F52" s="4">
        <v>27</v>
      </c>
      <c r="G52" s="4">
        <v>13</v>
      </c>
      <c r="H52" s="4">
        <v>15</v>
      </c>
      <c r="I52" s="4">
        <v>8</v>
      </c>
    </row>
    <row r="53" spans="2:9" ht="15.75" x14ac:dyDescent="0.25">
      <c r="B53" s="4">
        <v>6</v>
      </c>
      <c r="C53" s="4" t="s">
        <v>171</v>
      </c>
      <c r="D53" s="4">
        <v>23</v>
      </c>
      <c r="E53" s="4">
        <v>13</v>
      </c>
      <c r="F53" s="4">
        <v>14</v>
      </c>
      <c r="G53" s="4">
        <v>9</v>
      </c>
      <c r="H53" s="4">
        <v>25</v>
      </c>
      <c r="I53" s="4">
        <v>9</v>
      </c>
    </row>
    <row r="54" spans="2:9" ht="15.75" x14ac:dyDescent="0.25">
      <c r="B54" s="4">
        <v>7</v>
      </c>
      <c r="C54" s="4" t="s">
        <v>150</v>
      </c>
      <c r="D54" s="4">
        <v>16</v>
      </c>
      <c r="E54" s="4">
        <v>18</v>
      </c>
      <c r="F54" s="4">
        <v>0</v>
      </c>
      <c r="G54" s="4">
        <v>0</v>
      </c>
      <c r="H54" s="4">
        <v>0</v>
      </c>
      <c r="I54" s="4">
        <v>0</v>
      </c>
    </row>
  </sheetData>
  <mergeCells count="3">
    <mergeCell ref="D19:I19"/>
    <mergeCell ref="C19:C2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UAMD 2023-2024 Ba +2-vjecare</vt:lpstr>
      <vt:lpstr>Uamd Master SH</vt:lpstr>
      <vt:lpstr>Uamd MP</vt:lpstr>
      <vt:lpstr>Permbledhese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</dc:creator>
  <cp:lastModifiedBy>User</cp:lastModifiedBy>
  <cp:lastPrinted>2019-09-09T09:19:41Z</cp:lastPrinted>
  <dcterms:created xsi:type="dcterms:W3CDTF">2016-09-02T07:31:27Z</dcterms:created>
  <dcterms:modified xsi:type="dcterms:W3CDTF">2024-04-02T08:19:06Z</dcterms:modified>
</cp:coreProperties>
</file>