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55" windowWidth="20730" windowHeight="10335" tabRatio="500" firstSheet="1" activeTab="1"/>
  </bookViews>
  <sheets>
    <sheet name="PLANI MESIMOR ME %" sheetId="1" r:id="rId1"/>
    <sheet name="PLANI MESIMOR SAKTE" sheetId="2" r:id="rId2"/>
    <sheet name="CURRIKULA SAKTE" sheetId="3" r:id="rId3"/>
  </sheets>
  <definedNames/>
  <calcPr fullCalcOnLoad="1"/>
</workbook>
</file>

<file path=xl/sharedStrings.xml><?xml version="1.0" encoding="utf-8"?>
<sst xmlns="http://schemas.openxmlformats.org/spreadsheetml/2006/main" count="158" uniqueCount="94">
  <si>
    <t>Moduli, disiplina, veprimtaria mësimore</t>
  </si>
  <si>
    <t>Personeli akademik (emri, titulli, grada)</t>
  </si>
  <si>
    <t>Kreditet</t>
  </si>
  <si>
    <t>Struktura e krediteve</t>
  </si>
  <si>
    <r>
      <t>N</t>
    </r>
    <r>
      <rPr>
        <b/>
        <sz val="10"/>
        <color indexed="8"/>
        <rFont val="Book Antiqua"/>
        <family val="1"/>
      </rPr>
      <t>r. Orë për leksione në auditor</t>
    </r>
  </si>
  <si>
    <t>Nr. Orë për aktivitete të tjera mësimore</t>
  </si>
  <si>
    <t>Nr. Orë për studim individual</t>
  </si>
  <si>
    <t>Nr. Orë-ve në Total</t>
  </si>
  <si>
    <r>
      <t>L</t>
    </r>
    <r>
      <rPr>
        <b/>
        <sz val="10"/>
        <color indexed="8"/>
        <rFont val="Book Antiqua"/>
        <family val="1"/>
      </rPr>
      <t>ËNDË BAZË – Pèrgatitje metodologjike dhe kulture e pèrgjithshme / (Simboli: A) </t>
    </r>
  </si>
  <si>
    <r>
      <t>L</t>
    </r>
    <r>
      <rPr>
        <b/>
        <sz val="10"/>
        <color indexed="8"/>
        <rFont val="Book Antiqua"/>
        <family val="1"/>
      </rPr>
      <t>ËNDË KARAKTERIZUESE – Pèrgatitje pèr disiplinèn shkencore / (Simboli B)</t>
    </r>
  </si>
  <si>
    <t>Kontabilitet Financiar</t>
  </si>
  <si>
    <r>
      <t>L</t>
    </r>
    <r>
      <rPr>
        <b/>
        <sz val="10"/>
        <color indexed="8"/>
        <rFont val="Book Antiqua"/>
        <family val="1"/>
      </rPr>
      <t>ËNDË NDËRDISIPLINORE / INTEGRUESE – Nèndisiplina, profile dhe grup lèndè me zgjedhje / (Simboli: C)</t>
    </r>
  </si>
  <si>
    <t>TOTALI</t>
  </si>
  <si>
    <t>Marketing i Avancuar</t>
  </si>
  <si>
    <t>Ekonomiks Menaxherial</t>
  </si>
  <si>
    <t>Ekonomiksi i Tregut te Punes</t>
  </si>
  <si>
    <t>Mikroekonomi e Avancuar</t>
  </si>
  <si>
    <t>Makroekonomi e Avancuar</t>
  </si>
  <si>
    <t>Ekonometri e Avancuar</t>
  </si>
  <si>
    <t>PLANI MESIMOR MASTER SHKENCOR NE EKONOMI BIZNES</t>
  </si>
  <si>
    <t>SHUMA</t>
  </si>
  <si>
    <t>%</t>
  </si>
  <si>
    <t xml:space="preserve">SIPAS PROJEKT VENDIMIT/ MSC/ </t>
  </si>
  <si>
    <t>6-12 KREDITE</t>
  </si>
  <si>
    <t>5%-10% KREDITE</t>
  </si>
  <si>
    <t>KUJDES! A+B NUK DUHET TE JETE ME PAK SE 60% PER MSC</t>
  </si>
  <si>
    <t>60-72 KREDITE</t>
  </si>
  <si>
    <t>50-60%</t>
  </si>
  <si>
    <t>14,4 - 24 KREDITE</t>
  </si>
  <si>
    <t>12% - 20%</t>
  </si>
  <si>
    <t>12 KREDITE</t>
  </si>
  <si>
    <t>12-18 KREDITE</t>
  </si>
  <si>
    <t>10-15%</t>
  </si>
  <si>
    <t>Kapitali</t>
  </si>
  <si>
    <t>Finance Nderkombetare</t>
  </si>
  <si>
    <t>Politika Ekonomike</t>
  </si>
  <si>
    <t xml:space="preserve">Metodat e Kerkimit Shkencor </t>
  </si>
  <si>
    <t>Ekonomiksi  i Zhvillimit</t>
  </si>
  <si>
    <t>Ekonomiks Nderkombetar i Avancuar</t>
  </si>
  <si>
    <t>Histori e Doktrinave Ekonomike</t>
  </si>
  <si>
    <t>Teoria e Lojrave e Avancuar</t>
  </si>
  <si>
    <t>Ekonomiksi i Mjedisit</t>
  </si>
  <si>
    <r>
      <t>L</t>
    </r>
    <r>
      <rPr>
        <b/>
        <sz val="10"/>
        <color indexed="8"/>
        <rFont val="Book Antiqua"/>
        <family val="1"/>
      </rPr>
      <t xml:space="preserve">ËNDË PLOTËSUESE – praktika profesionale /(Simboli: D) </t>
    </r>
  </si>
  <si>
    <r>
      <t>DETYRIME P</t>
    </r>
    <r>
      <rPr>
        <b/>
        <sz val="10"/>
        <color indexed="8"/>
        <rFont val="Book Antiqua"/>
        <family val="1"/>
      </rPr>
      <t>ËRMYLLËSE /Mikroteza (Simboli: E)</t>
    </r>
  </si>
  <si>
    <t>Ekonomiksi i ÇeshtjeveSociale</t>
  </si>
  <si>
    <t>Menaxhim i Avancuar i Projekteve</t>
  </si>
  <si>
    <t xml:space="preserve">Ekonomiks i Sektorit Publik </t>
  </si>
  <si>
    <t>Sjellje Organizative</t>
  </si>
  <si>
    <t>Tregje dhe Institucione Financiare</t>
  </si>
  <si>
    <t>Politika e Konkurrencës dhe Rregullimi i Tregjeve</t>
  </si>
  <si>
    <r>
      <t>L</t>
    </r>
    <r>
      <rPr>
        <b/>
        <sz val="10"/>
        <color indexed="8"/>
        <rFont val="Book Antiqua"/>
        <family val="1"/>
      </rPr>
      <t xml:space="preserve">ËNDË PLOTËSUESE – Praktika Profesionale /(Simboli: D) </t>
    </r>
  </si>
  <si>
    <t>UNIVERSITETI "ALEKSANDËR MOISIU" DURRËS</t>
  </si>
  <si>
    <t>Fak.</t>
  </si>
  <si>
    <t>Dega</t>
  </si>
  <si>
    <t>Viti</t>
  </si>
  <si>
    <t>Sem.</t>
  </si>
  <si>
    <t>Lloji*</t>
  </si>
  <si>
    <t xml:space="preserve">Kodi </t>
  </si>
  <si>
    <t>Kursi</t>
  </si>
  <si>
    <t>Kursi i parakërkuar</t>
  </si>
  <si>
    <t>USCr</t>
  </si>
  <si>
    <t>ECTS</t>
  </si>
  <si>
    <t>ORE</t>
  </si>
  <si>
    <t>FAKULTETI I BIZNESIT</t>
  </si>
  <si>
    <t>Ekonomi Biznes</t>
  </si>
  <si>
    <t>VITI I PARË</t>
  </si>
  <si>
    <t>SEMESTRI PARË</t>
  </si>
  <si>
    <t>B</t>
  </si>
  <si>
    <t>Ekonomiks i Sektorit Publik</t>
  </si>
  <si>
    <t>A</t>
  </si>
  <si>
    <t>C</t>
  </si>
  <si>
    <t>Teoria e Lojerave e Avancuar</t>
  </si>
  <si>
    <t>SEMESTRI I DYTE</t>
  </si>
  <si>
    <t>Metodat e Kërkimit Shkencor</t>
  </si>
  <si>
    <t>Ekonomiksi i Çështjeve Sociale</t>
  </si>
  <si>
    <t>VITI I DYTË</t>
  </si>
  <si>
    <t>SEMESTRI I   TRETË</t>
  </si>
  <si>
    <t xml:space="preserve">Ekonomiksi i Zhvillimit </t>
  </si>
  <si>
    <t>Ekonomiksi i Tregut të Punës</t>
  </si>
  <si>
    <t>Ekonomiks Ndërkombëtar i Avancuar</t>
  </si>
  <si>
    <t>SEMESTRI I KATËRT</t>
  </si>
  <si>
    <t>D</t>
  </si>
  <si>
    <t>Praktika Profesionale</t>
  </si>
  <si>
    <t>E</t>
  </si>
  <si>
    <t>Detyrime Përmbyllëse</t>
  </si>
  <si>
    <t>LËNDË BAZË – Pèrgatitje metodologjike dhe kulture e pèrgjithshme / (Simboli: A) </t>
  </si>
  <si>
    <t>LËNDË KARAKTERIZUESE – Pèrgatitje pèr disiplinèn shkencore / (Simboli B)</t>
  </si>
  <si>
    <t>LËNDË NDËRDISIPLINORE / INTEGRUESE – Nèndisiplina, profile dhe grup lèndè me zgjedhje / (Simboli: C)</t>
  </si>
  <si>
    <t xml:space="preserve">LËNDË PLOTËSUESE – Gjuhè tè huaja, njohuri informatike, praktika profesionale /(Simboli: D) </t>
  </si>
  <si>
    <t>DETYRIME PËRBMYLLËSE /(Simboli: E)</t>
  </si>
  <si>
    <t>Zgjidhen 2 nga 5 lende me nga 5 kredite secila dhe 4 ore mesimore</t>
  </si>
  <si>
    <t>CURRIKULA MASTER SHKENCOR NE EKONOMI BIZNES</t>
  </si>
  <si>
    <t xml:space="preserve">                                        UNIVERSITETI "ALEKSANDËR MOISIU" DURRËS</t>
  </si>
  <si>
    <t>Ekonomiksi i Çeshtjeve Sociale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</si>
</sst>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mbria"/>
      <family val="1"/>
    </font>
    <font>
      <b/>
      <sz val="10"/>
      <color indexed="56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F243E"/>
      <name val="Book Antiqua"/>
      <family val="1"/>
    </font>
    <font>
      <sz val="12"/>
      <color theme="1"/>
      <name val="Cambria"/>
      <family val="1"/>
    </font>
    <font>
      <b/>
      <sz val="12"/>
      <color rgb="FF00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textRotation="90" wrapText="1"/>
    </xf>
    <xf numFmtId="0" fontId="57" fillId="33" borderId="10" xfId="0" applyFont="1" applyFill="1" applyBorder="1" applyAlignment="1">
      <alignment horizontal="center" textRotation="90" wrapText="1"/>
    </xf>
    <xf numFmtId="0" fontId="57" fillId="33" borderId="11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0" fillId="0" borderId="12" xfId="0" applyBorder="1" applyAlignment="1">
      <alignment/>
    </xf>
    <xf numFmtId="0" fontId="59" fillId="0" borderId="0" xfId="0" applyFont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6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0" fillId="0" borderId="0" xfId="59" applyNumberFormat="1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 textRotation="90"/>
    </xf>
    <xf numFmtId="0" fontId="57" fillId="35" borderId="17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56" fillId="5" borderId="16" xfId="0" applyFont="1" applyFill="1" applyBorder="1" applyAlignment="1">
      <alignment vertical="center" wrapText="1"/>
    </xf>
    <xf numFmtId="0" fontId="56" fillId="5" borderId="19" xfId="0" applyFont="1" applyFill="1" applyBorder="1" applyAlignment="1">
      <alignment vertical="center"/>
    </xf>
    <xf numFmtId="0" fontId="56" fillId="5" borderId="19" xfId="0" applyFont="1" applyFill="1" applyBorder="1" applyAlignment="1">
      <alignment horizontal="center" vertical="center"/>
    </xf>
    <xf numFmtId="0" fontId="56" fillId="5" borderId="13" xfId="0" applyFont="1" applyFill="1" applyBorder="1" applyAlignment="1">
      <alignment horizontal="center" vertical="center"/>
    </xf>
    <xf numFmtId="0" fontId="56" fillId="5" borderId="20" xfId="0" applyFont="1" applyFill="1" applyBorder="1" applyAlignment="1">
      <alignment vertical="center" wrapText="1"/>
    </xf>
    <xf numFmtId="0" fontId="56" fillId="5" borderId="12" xfId="0" applyFont="1" applyFill="1" applyBorder="1" applyAlignment="1">
      <alignment vertical="center"/>
    </xf>
    <xf numFmtId="0" fontId="56" fillId="5" borderId="12" xfId="0" applyFont="1" applyFill="1" applyBorder="1" applyAlignment="1">
      <alignment horizontal="center" vertical="center"/>
    </xf>
    <xf numFmtId="0" fontId="56" fillId="5" borderId="21" xfId="0" applyFont="1" applyFill="1" applyBorder="1" applyAlignment="1">
      <alignment horizontal="center" vertical="center"/>
    </xf>
    <xf numFmtId="0" fontId="57" fillId="5" borderId="12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vertical="center" wrapText="1"/>
    </xf>
    <xf numFmtId="0" fontId="56" fillId="6" borderId="12" xfId="0" applyFont="1" applyFill="1" applyBorder="1" applyAlignment="1">
      <alignment vertical="center"/>
    </xf>
    <xf numFmtId="0" fontId="56" fillId="6" borderId="12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vertical="center" wrapText="1"/>
    </xf>
    <xf numFmtId="0" fontId="56" fillId="7" borderId="20" xfId="0" applyFont="1" applyFill="1" applyBorder="1" applyAlignment="1">
      <alignment vertical="center" wrapText="1"/>
    </xf>
    <xf numFmtId="0" fontId="56" fillId="7" borderId="12" xfId="0" applyFont="1" applyFill="1" applyBorder="1" applyAlignment="1">
      <alignment vertical="center"/>
    </xf>
    <xf numFmtId="0" fontId="56" fillId="7" borderId="12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 wrapText="1"/>
    </xf>
    <xf numFmtId="0" fontId="56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 textRotation="90" wrapText="1"/>
    </xf>
    <xf numFmtId="0" fontId="59" fillId="0" borderId="0" xfId="0" applyFont="1" applyFill="1" applyBorder="1" applyAlignment="1">
      <alignment vertical="center" textRotation="90"/>
    </xf>
    <xf numFmtId="0" fontId="59" fillId="2" borderId="12" xfId="0" applyFont="1" applyFill="1" applyBorder="1" applyAlignment="1">
      <alignment horizontal="center" vertical="center" textRotation="90"/>
    </xf>
    <xf numFmtId="9" fontId="59" fillId="2" borderId="12" xfId="0" applyNumberFormat="1" applyFont="1" applyFill="1" applyBorder="1" applyAlignment="1">
      <alignment horizontal="center" vertical="center" textRotation="90"/>
    </xf>
    <xf numFmtId="0" fontId="59" fillId="2" borderId="12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/>
    </xf>
    <xf numFmtId="10" fontId="0" fillId="0" borderId="12" xfId="59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textRotation="90"/>
    </xf>
    <xf numFmtId="9" fontId="59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22" borderId="12" xfId="0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10" fontId="0" fillId="0" borderId="12" xfId="0" applyNumberFormat="1" applyFont="1" applyBorder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12" xfId="53" applyFont="1" applyFill="1" applyBorder="1" applyAlignment="1" applyProtection="1">
      <alignment horizontal="center" wrapText="1"/>
      <protection/>
    </xf>
    <xf numFmtId="0" fontId="8" fillId="0" borderId="26" xfId="53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wrapText="1"/>
    </xf>
    <xf numFmtId="0" fontId="60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0" fillId="0" borderId="21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 wrapText="1"/>
    </xf>
    <xf numFmtId="0" fontId="60" fillId="0" borderId="33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17" xfId="53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4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5" fillId="12" borderId="51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/>
    </xf>
    <xf numFmtId="0" fontId="4" fillId="12" borderId="51" xfId="0" applyFont="1" applyFill="1" applyBorder="1" applyAlignment="1">
      <alignment/>
    </xf>
    <xf numFmtId="0" fontId="56" fillId="0" borderId="14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/>
    </xf>
    <xf numFmtId="0" fontId="4" fillId="12" borderId="51" xfId="0" applyFont="1" applyFill="1" applyBorder="1" applyAlignment="1">
      <alignment horizontal="center"/>
    </xf>
    <xf numFmtId="0" fontId="4" fillId="12" borderId="14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56" fillId="35" borderId="40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0" borderId="32" xfId="0" applyFont="1" applyFill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7" fillId="36" borderId="53" xfId="0" applyFont="1" applyFill="1" applyBorder="1" applyAlignment="1">
      <alignment horizontal="center" vertical="center"/>
    </xf>
    <xf numFmtId="0" fontId="57" fillId="36" borderId="38" xfId="0" applyFont="1" applyFill="1" applyBorder="1" applyAlignment="1">
      <alignment horizontal="center" vertical="center"/>
    </xf>
    <xf numFmtId="0" fontId="57" fillId="36" borderId="54" xfId="0" applyFont="1" applyFill="1" applyBorder="1" applyAlignment="1">
      <alignment horizontal="center" vertical="center"/>
    </xf>
    <xf numFmtId="0" fontId="57" fillId="36" borderId="55" xfId="0" applyFont="1" applyFill="1" applyBorder="1" applyAlignment="1">
      <alignment horizontal="center" vertical="center"/>
    </xf>
    <xf numFmtId="0" fontId="57" fillId="36" borderId="31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3" borderId="56" xfId="0" applyFont="1" applyFill="1" applyBorder="1" applyAlignment="1">
      <alignment horizontal="center" vertical="center" wrapText="1"/>
    </xf>
    <xf numFmtId="0" fontId="57" fillId="33" borderId="50" xfId="0" applyFont="1" applyFill="1" applyBorder="1" applyAlignment="1">
      <alignment horizontal="center" vertical="center" wrapText="1"/>
    </xf>
    <xf numFmtId="0" fontId="57" fillId="33" borderId="56" xfId="0" applyFont="1" applyFill="1" applyBorder="1" applyAlignment="1">
      <alignment horizontal="center" textRotation="90" wrapText="1"/>
    </xf>
    <xf numFmtId="0" fontId="57" fillId="33" borderId="50" xfId="0" applyFont="1" applyFill="1" applyBorder="1" applyAlignment="1">
      <alignment horizontal="center" textRotation="90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10" fontId="59" fillId="34" borderId="12" xfId="0" applyNumberFormat="1" applyFont="1" applyFill="1" applyBorder="1" applyAlignment="1">
      <alignment horizontal="center" vertical="center"/>
    </xf>
    <xf numFmtId="0" fontId="62" fillId="37" borderId="53" xfId="0" applyFont="1" applyFill="1" applyBorder="1" applyAlignment="1">
      <alignment horizontal="center" vertical="center" wrapText="1"/>
    </xf>
    <xf numFmtId="0" fontId="62" fillId="37" borderId="38" xfId="0" applyFont="1" applyFill="1" applyBorder="1" applyAlignment="1">
      <alignment horizontal="center" vertical="center" wrapText="1"/>
    </xf>
    <xf numFmtId="0" fontId="62" fillId="37" borderId="54" xfId="0" applyFont="1" applyFill="1" applyBorder="1" applyAlignment="1">
      <alignment horizontal="center" vertical="center" wrapText="1"/>
    </xf>
    <xf numFmtId="0" fontId="59" fillId="2" borderId="57" xfId="0" applyFont="1" applyFill="1" applyBorder="1" applyAlignment="1">
      <alignment horizontal="center" vertical="center" wrapText="1"/>
    </xf>
    <xf numFmtId="0" fontId="59" fillId="2" borderId="37" xfId="0" applyFont="1" applyFill="1" applyBorder="1" applyAlignment="1">
      <alignment horizontal="center" vertical="center" wrapText="1"/>
    </xf>
    <xf numFmtId="0" fontId="57" fillId="37" borderId="58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horizontal="center" vertical="center" wrapText="1"/>
    </xf>
    <xf numFmtId="0" fontId="57" fillId="37" borderId="59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textRotation="90" wrapText="1"/>
    </xf>
    <xf numFmtId="10" fontId="0" fillId="5" borderId="12" xfId="59" applyNumberFormat="1" applyFont="1" applyFill="1" applyBorder="1" applyAlignment="1">
      <alignment horizontal="center" vertical="center"/>
    </xf>
    <xf numFmtId="0" fontId="59" fillId="5" borderId="12" xfId="0" applyFont="1" applyFill="1" applyBorder="1" applyAlignment="1">
      <alignment horizontal="center" vertical="center" textRotation="90" wrapText="1"/>
    </xf>
    <xf numFmtId="0" fontId="62" fillId="37" borderId="58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 wrapText="1"/>
    </xf>
    <xf numFmtId="0" fontId="62" fillId="37" borderId="59" xfId="0" applyFont="1" applyFill="1" applyBorder="1" applyAlignment="1">
      <alignment horizontal="center" vertical="center" wrapText="1"/>
    </xf>
    <xf numFmtId="0" fontId="63" fillId="35" borderId="23" xfId="0" applyFont="1" applyFill="1" applyBorder="1" applyAlignment="1">
      <alignment horizontal="center" vertical="center" wrapText="1"/>
    </xf>
    <xf numFmtId="0" fontId="63" fillId="35" borderId="25" xfId="0" applyFont="1" applyFill="1" applyBorder="1" applyAlignment="1">
      <alignment horizontal="center" vertical="center" wrapText="1"/>
    </xf>
    <xf numFmtId="10" fontId="0" fillId="7" borderId="12" xfId="59" applyNumberFormat="1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57" fillId="37" borderId="53" xfId="0" applyFont="1" applyFill="1" applyBorder="1" applyAlignment="1">
      <alignment horizontal="center" vertical="center" wrapText="1"/>
    </xf>
    <xf numFmtId="0" fontId="57" fillId="37" borderId="54" xfId="0" applyFont="1" applyFill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 textRotation="90"/>
    </xf>
    <xf numFmtId="0" fontId="0" fillId="6" borderId="12" xfId="0" applyFill="1" applyBorder="1" applyAlignment="1">
      <alignment horizontal="center" vertical="center"/>
    </xf>
    <xf numFmtId="10" fontId="0" fillId="6" borderId="12" xfId="59" applyNumberFormat="1" applyFont="1" applyFill="1" applyBorder="1" applyAlignment="1">
      <alignment horizontal="center" vertical="center"/>
    </xf>
    <xf numFmtId="0" fontId="59" fillId="6" borderId="12" xfId="0" applyFont="1" applyFill="1" applyBorder="1" applyAlignment="1">
      <alignment horizontal="center" vertical="center" textRotation="90" wrapText="1"/>
    </xf>
    <xf numFmtId="0" fontId="59" fillId="6" borderId="12" xfId="0" applyFont="1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/>
    </xf>
    <xf numFmtId="0" fontId="64" fillId="12" borderId="58" xfId="0" applyFont="1" applyFill="1" applyBorder="1" applyAlignment="1">
      <alignment horizontal="center" vertical="center"/>
    </xf>
    <xf numFmtId="0" fontId="64" fillId="12" borderId="0" xfId="0" applyFont="1" applyFill="1" applyBorder="1" applyAlignment="1">
      <alignment horizontal="center" vertical="center"/>
    </xf>
    <xf numFmtId="0" fontId="64" fillId="12" borderId="59" xfId="0" applyFont="1" applyFill="1" applyBorder="1" applyAlignment="1">
      <alignment horizontal="center" vertical="center"/>
    </xf>
    <xf numFmtId="0" fontId="64" fillId="12" borderId="55" xfId="0" applyFont="1" applyFill="1" applyBorder="1" applyAlignment="1">
      <alignment horizontal="center" vertical="center"/>
    </xf>
    <xf numFmtId="0" fontId="64" fillId="12" borderId="31" xfId="0" applyFont="1" applyFill="1" applyBorder="1" applyAlignment="1">
      <alignment horizontal="center" vertical="center"/>
    </xf>
    <xf numFmtId="0" fontId="64" fillId="12" borderId="10" xfId="0" applyFont="1" applyFill="1" applyBorder="1" applyAlignment="1">
      <alignment horizontal="center" vertical="center"/>
    </xf>
    <xf numFmtId="0" fontId="63" fillId="35" borderId="52" xfId="0" applyFont="1" applyFill="1" applyBorder="1" applyAlignment="1">
      <alignment horizontal="center" vertical="center" wrapText="1"/>
    </xf>
    <xf numFmtId="0" fontId="63" fillId="35" borderId="48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/>
    </xf>
    <xf numFmtId="0" fontId="4" fillId="12" borderId="5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65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PageLayoutView="0" workbookViewId="0" topLeftCell="A1">
      <selection activeCell="R16" sqref="R16"/>
    </sheetView>
  </sheetViews>
  <sheetFormatPr defaultColWidth="9.00390625" defaultRowHeight="15.75"/>
  <cols>
    <col min="1" max="1" width="29.75390625" style="0" customWidth="1"/>
    <col min="2" max="2" width="20.875" style="0" customWidth="1"/>
    <col min="3" max="3" width="7.375" style="0" customWidth="1"/>
    <col min="4" max="7" width="6.375" style="0" customWidth="1"/>
    <col min="8" max="8" width="5.25390625" style="0" customWidth="1"/>
    <col min="9" max="9" width="5.50390625" style="4" customWidth="1"/>
    <col min="10" max="10" width="7.50390625" style="4" customWidth="1"/>
    <col min="11" max="11" width="7.125" style="4" customWidth="1"/>
    <col min="12" max="12" width="7.00390625" style="8" customWidth="1"/>
    <col min="13" max="14" width="8.00390625" style="0" customWidth="1"/>
  </cols>
  <sheetData>
    <row r="1" spans="1:7" ht="15.75">
      <c r="A1" s="167" t="s">
        <v>19</v>
      </c>
      <c r="B1" s="168"/>
      <c r="C1" s="168"/>
      <c r="D1" s="168"/>
      <c r="E1" s="168"/>
      <c r="F1" s="168"/>
      <c r="G1" s="169"/>
    </row>
    <row r="2" spans="1:7" ht="16.5" thickBot="1">
      <c r="A2" s="170"/>
      <c r="B2" s="171"/>
      <c r="C2" s="171"/>
      <c r="D2" s="171"/>
      <c r="E2" s="171"/>
      <c r="F2" s="171"/>
      <c r="G2" s="172"/>
    </row>
    <row r="3" spans="1:7" ht="16.5" thickBot="1">
      <c r="A3" s="173" t="s">
        <v>0</v>
      </c>
      <c r="B3" s="173" t="s">
        <v>1</v>
      </c>
      <c r="C3" s="175" t="s">
        <v>2</v>
      </c>
      <c r="D3" s="177" t="s">
        <v>3</v>
      </c>
      <c r="E3" s="178"/>
      <c r="F3" s="178"/>
      <c r="G3" s="179"/>
    </row>
    <row r="4" spans="1:12" ht="102" thickBot="1">
      <c r="A4" s="174"/>
      <c r="B4" s="174"/>
      <c r="C4" s="176"/>
      <c r="D4" s="1" t="s">
        <v>4</v>
      </c>
      <c r="E4" s="2" t="s">
        <v>5</v>
      </c>
      <c r="F4" s="3" t="s">
        <v>6</v>
      </c>
      <c r="G4" s="11" t="s">
        <v>7</v>
      </c>
      <c r="I4" s="15" t="s">
        <v>20</v>
      </c>
      <c r="J4" s="9" t="s">
        <v>21</v>
      </c>
      <c r="K4" s="186" t="s">
        <v>22</v>
      </c>
      <c r="L4" s="187"/>
    </row>
    <row r="5" spans="1:14" ht="16.5" customHeight="1" thickBot="1">
      <c r="A5" s="183" t="s">
        <v>8</v>
      </c>
      <c r="B5" s="184"/>
      <c r="C5" s="184"/>
      <c r="D5" s="184"/>
      <c r="E5" s="184"/>
      <c r="F5" s="184"/>
      <c r="G5" s="185"/>
      <c r="I5" s="217">
        <f>C9</f>
        <v>12</v>
      </c>
      <c r="J5" s="196">
        <f>I5/120</f>
        <v>0.1</v>
      </c>
      <c r="K5" s="197" t="s">
        <v>23</v>
      </c>
      <c r="L5" s="197" t="s">
        <v>24</v>
      </c>
      <c r="M5" s="195" t="s">
        <v>25</v>
      </c>
      <c r="N5" s="182">
        <f>J5+J11</f>
        <v>0.625</v>
      </c>
    </row>
    <row r="6" spans="1:14" ht="15.75">
      <c r="A6" s="20" t="s">
        <v>10</v>
      </c>
      <c r="B6" s="21"/>
      <c r="C6" s="22">
        <v>4</v>
      </c>
      <c r="D6" s="22">
        <v>30</v>
      </c>
      <c r="E6" s="22">
        <v>15</v>
      </c>
      <c r="F6" s="22">
        <v>55</v>
      </c>
      <c r="G6" s="23">
        <f>D6+E6+F6</f>
        <v>100</v>
      </c>
      <c r="I6" s="217"/>
      <c r="J6" s="196"/>
      <c r="K6" s="197"/>
      <c r="L6" s="197"/>
      <c r="M6" s="195"/>
      <c r="N6" s="182"/>
    </row>
    <row r="7" spans="1:14" ht="15.75">
      <c r="A7" s="24" t="s">
        <v>36</v>
      </c>
      <c r="B7" s="25"/>
      <c r="C7" s="26">
        <v>4</v>
      </c>
      <c r="D7" s="26">
        <v>30</v>
      </c>
      <c r="E7" s="26">
        <v>15</v>
      </c>
      <c r="F7" s="26">
        <v>55</v>
      </c>
      <c r="G7" s="27">
        <f>D7+E7+F7</f>
        <v>100</v>
      </c>
      <c r="I7" s="217"/>
      <c r="J7" s="196"/>
      <c r="K7" s="197"/>
      <c r="L7" s="197"/>
      <c r="M7" s="195"/>
      <c r="N7" s="182"/>
    </row>
    <row r="8" spans="1:14" ht="16.5" customHeight="1">
      <c r="A8" s="24" t="s">
        <v>47</v>
      </c>
      <c r="B8" s="25"/>
      <c r="C8" s="28">
        <v>4</v>
      </c>
      <c r="D8" s="26">
        <v>30</v>
      </c>
      <c r="E8" s="26">
        <v>15</v>
      </c>
      <c r="F8" s="26">
        <v>55</v>
      </c>
      <c r="G8" s="27">
        <f>D8+E8+F8</f>
        <v>100</v>
      </c>
      <c r="I8" s="217"/>
      <c r="J8" s="196"/>
      <c r="K8" s="197"/>
      <c r="L8" s="197"/>
      <c r="M8" s="195"/>
      <c r="N8" s="182"/>
    </row>
    <row r="9" spans="1:14" ht="16.5" thickBot="1">
      <c r="A9" s="180"/>
      <c r="B9" s="181"/>
      <c r="C9" s="16">
        <f>SUM(C6:C8)</f>
        <v>12</v>
      </c>
      <c r="D9" s="16">
        <f>SUM(D6:D8)</f>
        <v>90</v>
      </c>
      <c r="E9" s="16">
        <f>SUM(E6:E8)</f>
        <v>45</v>
      </c>
      <c r="F9" s="16">
        <f>SUM(F6:F8)</f>
        <v>165</v>
      </c>
      <c r="G9" s="17">
        <f>D9+E9+F9</f>
        <v>300</v>
      </c>
      <c r="I9" s="217"/>
      <c r="J9" s="196"/>
      <c r="K9" s="197"/>
      <c r="L9" s="197"/>
      <c r="M9" s="195"/>
      <c r="N9" s="182"/>
    </row>
    <row r="10" spans="1:14" ht="15.75">
      <c r="A10" s="198" t="s">
        <v>9</v>
      </c>
      <c r="B10" s="199"/>
      <c r="C10" s="199"/>
      <c r="D10" s="199"/>
      <c r="E10" s="199"/>
      <c r="F10" s="199"/>
      <c r="G10" s="200"/>
      <c r="I10" s="13"/>
      <c r="J10" s="14"/>
      <c r="K10" s="41"/>
      <c r="L10" s="42"/>
      <c r="M10" s="195"/>
      <c r="N10" s="182"/>
    </row>
    <row r="11" spans="1:14" ht="32.25" customHeight="1">
      <c r="A11" s="29" t="s">
        <v>14</v>
      </c>
      <c r="B11" s="30"/>
      <c r="C11" s="31">
        <v>7</v>
      </c>
      <c r="D11" s="31">
        <v>50</v>
      </c>
      <c r="E11" s="31">
        <v>25</v>
      </c>
      <c r="F11" s="31">
        <v>100</v>
      </c>
      <c r="G11" s="32">
        <f>D11+E11+F11</f>
        <v>175</v>
      </c>
      <c r="I11" s="213">
        <f>C20</f>
        <v>63</v>
      </c>
      <c r="J11" s="214">
        <f>I11/120</f>
        <v>0.525</v>
      </c>
      <c r="K11" s="215" t="s">
        <v>26</v>
      </c>
      <c r="L11" s="216" t="s">
        <v>27</v>
      </c>
      <c r="M11" s="195"/>
      <c r="N11" s="182"/>
    </row>
    <row r="12" spans="1:14" ht="15.75">
      <c r="A12" s="29" t="s">
        <v>18</v>
      </c>
      <c r="B12" s="30"/>
      <c r="C12" s="31">
        <v>7</v>
      </c>
      <c r="D12" s="31">
        <v>50</v>
      </c>
      <c r="E12" s="31">
        <v>25</v>
      </c>
      <c r="F12" s="31">
        <v>100</v>
      </c>
      <c r="G12" s="32">
        <f aca="true" t="shared" si="0" ref="G12:G19">D12+E12+F12</f>
        <v>175</v>
      </c>
      <c r="I12" s="213"/>
      <c r="J12" s="214"/>
      <c r="K12" s="215"/>
      <c r="L12" s="216"/>
      <c r="M12" s="195"/>
      <c r="N12" s="182"/>
    </row>
    <row r="13" spans="1:14" ht="15.75">
      <c r="A13" s="29" t="s">
        <v>15</v>
      </c>
      <c r="B13" s="30"/>
      <c r="C13" s="31">
        <v>7</v>
      </c>
      <c r="D13" s="31">
        <v>50</v>
      </c>
      <c r="E13" s="31">
        <v>25</v>
      </c>
      <c r="F13" s="31">
        <v>100</v>
      </c>
      <c r="G13" s="32">
        <f t="shared" si="0"/>
        <v>175</v>
      </c>
      <c r="I13" s="213"/>
      <c r="J13" s="214"/>
      <c r="K13" s="215"/>
      <c r="L13" s="216"/>
      <c r="M13" s="195"/>
      <c r="N13" s="182"/>
    </row>
    <row r="14" spans="1:14" ht="15.75">
      <c r="A14" s="29" t="s">
        <v>16</v>
      </c>
      <c r="B14" s="30"/>
      <c r="C14" s="31">
        <v>7</v>
      </c>
      <c r="D14" s="31">
        <v>50</v>
      </c>
      <c r="E14" s="31">
        <v>25</v>
      </c>
      <c r="F14" s="31">
        <v>100</v>
      </c>
      <c r="G14" s="32">
        <f t="shared" si="0"/>
        <v>175</v>
      </c>
      <c r="I14" s="213"/>
      <c r="J14" s="214"/>
      <c r="K14" s="215"/>
      <c r="L14" s="216"/>
      <c r="M14" s="195"/>
      <c r="N14" s="182"/>
    </row>
    <row r="15" spans="1:14" ht="15.75">
      <c r="A15" s="29" t="s">
        <v>17</v>
      </c>
      <c r="B15" s="30"/>
      <c r="C15" s="31">
        <v>7</v>
      </c>
      <c r="D15" s="31">
        <v>50</v>
      </c>
      <c r="E15" s="31">
        <v>25</v>
      </c>
      <c r="F15" s="31">
        <v>100</v>
      </c>
      <c r="G15" s="32">
        <f t="shared" si="0"/>
        <v>175</v>
      </c>
      <c r="I15" s="213"/>
      <c r="J15" s="214"/>
      <c r="K15" s="215"/>
      <c r="L15" s="216"/>
      <c r="M15" s="195"/>
      <c r="N15" s="182"/>
    </row>
    <row r="16" spans="1:14" ht="15.75">
      <c r="A16" s="29" t="s">
        <v>46</v>
      </c>
      <c r="B16" s="30"/>
      <c r="C16" s="31">
        <v>7</v>
      </c>
      <c r="D16" s="31">
        <v>50</v>
      </c>
      <c r="E16" s="31">
        <v>25</v>
      </c>
      <c r="F16" s="31">
        <v>100</v>
      </c>
      <c r="G16" s="32">
        <f t="shared" si="0"/>
        <v>175</v>
      </c>
      <c r="I16" s="213"/>
      <c r="J16" s="214"/>
      <c r="K16" s="215"/>
      <c r="L16" s="216"/>
      <c r="M16" s="195"/>
      <c r="N16" s="182"/>
    </row>
    <row r="17" spans="1:14" ht="27.75" customHeight="1">
      <c r="A17" s="29" t="s">
        <v>49</v>
      </c>
      <c r="B17" s="30"/>
      <c r="C17" s="31">
        <v>7</v>
      </c>
      <c r="D17" s="31">
        <v>50</v>
      </c>
      <c r="E17" s="31">
        <v>25</v>
      </c>
      <c r="F17" s="31">
        <v>100</v>
      </c>
      <c r="G17" s="32">
        <f t="shared" si="0"/>
        <v>175</v>
      </c>
      <c r="I17" s="213"/>
      <c r="J17" s="214"/>
      <c r="K17" s="215"/>
      <c r="L17" s="216"/>
      <c r="M17" s="195"/>
      <c r="N17" s="182"/>
    </row>
    <row r="18" spans="1:14" ht="15.75">
      <c r="A18" s="33" t="s">
        <v>38</v>
      </c>
      <c r="B18" s="30"/>
      <c r="C18" s="31">
        <v>7</v>
      </c>
      <c r="D18" s="31">
        <v>50</v>
      </c>
      <c r="E18" s="31">
        <v>25</v>
      </c>
      <c r="F18" s="31">
        <v>100</v>
      </c>
      <c r="G18" s="32">
        <f t="shared" si="0"/>
        <v>175</v>
      </c>
      <c r="I18" s="213"/>
      <c r="J18" s="214"/>
      <c r="K18" s="215"/>
      <c r="L18" s="216"/>
      <c r="M18" s="195"/>
      <c r="N18" s="182"/>
    </row>
    <row r="19" spans="1:14" ht="15.75">
      <c r="A19" s="33" t="s">
        <v>37</v>
      </c>
      <c r="B19" s="30"/>
      <c r="C19" s="31">
        <v>7</v>
      </c>
      <c r="D19" s="31">
        <v>50</v>
      </c>
      <c r="E19" s="31">
        <v>25</v>
      </c>
      <c r="F19" s="31">
        <v>100</v>
      </c>
      <c r="G19" s="32">
        <f t="shared" si="0"/>
        <v>175</v>
      </c>
      <c r="I19" s="213"/>
      <c r="J19" s="214"/>
      <c r="K19" s="215"/>
      <c r="L19" s="216"/>
      <c r="M19" s="195"/>
      <c r="N19" s="182"/>
    </row>
    <row r="20" spans="1:14" ht="16.5" thickBot="1">
      <c r="A20" s="165"/>
      <c r="B20" s="166"/>
      <c r="C20" s="18">
        <f>SUM(C11:C19)</f>
        <v>63</v>
      </c>
      <c r="D20" s="18">
        <f>SUM(D11:D19)</f>
        <v>450</v>
      </c>
      <c r="E20" s="18">
        <f>SUM(E11:E19)</f>
        <v>225</v>
      </c>
      <c r="F20" s="18">
        <f>SUM(F11:F19)</f>
        <v>900</v>
      </c>
      <c r="G20" s="17">
        <f>SUM(G11:G19)</f>
        <v>1575</v>
      </c>
      <c r="I20" s="213"/>
      <c r="J20" s="214"/>
      <c r="K20" s="215"/>
      <c r="L20" s="216"/>
      <c r="M20" s="195"/>
      <c r="N20" s="182"/>
    </row>
    <row r="21" spans="1:12" ht="15.75">
      <c r="A21" s="188" t="s">
        <v>11</v>
      </c>
      <c r="B21" s="189"/>
      <c r="C21" s="189"/>
      <c r="D21" s="189"/>
      <c r="E21" s="189"/>
      <c r="F21" s="189"/>
      <c r="G21" s="190"/>
      <c r="I21" s="13"/>
      <c r="J21" s="14"/>
      <c r="K21" s="41"/>
      <c r="L21" s="42"/>
    </row>
    <row r="22" spans="1:12" ht="21.75" customHeight="1">
      <c r="A22" s="34" t="s">
        <v>41</v>
      </c>
      <c r="B22" s="35"/>
      <c r="C22" s="36">
        <v>5</v>
      </c>
      <c r="D22" s="36">
        <v>40</v>
      </c>
      <c r="E22" s="36">
        <v>20</v>
      </c>
      <c r="F22" s="36">
        <v>65</v>
      </c>
      <c r="G22" s="38">
        <f>D22+E22+F22</f>
        <v>125</v>
      </c>
      <c r="I22" s="207">
        <f>C32</f>
        <v>20</v>
      </c>
      <c r="J22" s="203">
        <f>I22/120</f>
        <v>0.16666666666666666</v>
      </c>
      <c r="K22" s="204" t="s">
        <v>28</v>
      </c>
      <c r="L22" s="212" t="s">
        <v>29</v>
      </c>
    </row>
    <row r="23" spans="1:12" ht="15.75">
      <c r="A23" s="34" t="s">
        <v>44</v>
      </c>
      <c r="B23" s="35"/>
      <c r="C23" s="36">
        <v>5</v>
      </c>
      <c r="D23" s="36">
        <v>40</v>
      </c>
      <c r="E23" s="36">
        <v>20</v>
      </c>
      <c r="F23" s="36">
        <v>65</v>
      </c>
      <c r="G23" s="38">
        <f aca="true" t="shared" si="1" ref="G23:G31">D23+E23+F23</f>
        <v>125</v>
      </c>
      <c r="I23" s="207"/>
      <c r="J23" s="203"/>
      <c r="K23" s="204"/>
      <c r="L23" s="212"/>
    </row>
    <row r="24" spans="1:12" ht="15.75">
      <c r="A24" s="34" t="s">
        <v>13</v>
      </c>
      <c r="B24" s="35"/>
      <c r="C24" s="36">
        <v>5</v>
      </c>
      <c r="D24" s="36">
        <v>40</v>
      </c>
      <c r="E24" s="36">
        <v>20</v>
      </c>
      <c r="F24" s="36">
        <v>65</v>
      </c>
      <c r="G24" s="38">
        <f t="shared" si="1"/>
        <v>125</v>
      </c>
      <c r="I24" s="207"/>
      <c r="J24" s="203"/>
      <c r="K24" s="204"/>
      <c r="L24" s="212"/>
    </row>
    <row r="25" spans="1:12" ht="15.75">
      <c r="A25" s="37" t="s">
        <v>45</v>
      </c>
      <c r="B25" s="35"/>
      <c r="C25" s="36">
        <v>5</v>
      </c>
      <c r="D25" s="36">
        <v>40</v>
      </c>
      <c r="E25" s="36">
        <v>20</v>
      </c>
      <c r="F25" s="36">
        <v>65</v>
      </c>
      <c r="G25" s="38">
        <f t="shared" si="1"/>
        <v>125</v>
      </c>
      <c r="I25" s="207"/>
      <c r="J25" s="203"/>
      <c r="K25" s="204"/>
      <c r="L25" s="212"/>
    </row>
    <row r="26" spans="1:12" ht="15.75">
      <c r="A26" s="37" t="s">
        <v>33</v>
      </c>
      <c r="B26" s="35"/>
      <c r="C26" s="36">
        <v>5</v>
      </c>
      <c r="D26" s="36">
        <v>40</v>
      </c>
      <c r="E26" s="36">
        <v>20</v>
      </c>
      <c r="F26" s="36">
        <v>65</v>
      </c>
      <c r="G26" s="38">
        <f t="shared" si="1"/>
        <v>125</v>
      </c>
      <c r="I26" s="207"/>
      <c r="J26" s="203"/>
      <c r="K26" s="204"/>
      <c r="L26" s="212"/>
    </row>
    <row r="27" spans="1:12" ht="15.75">
      <c r="A27" s="37" t="s">
        <v>48</v>
      </c>
      <c r="B27" s="35"/>
      <c r="C27" s="36">
        <v>5</v>
      </c>
      <c r="D27" s="36">
        <v>40</v>
      </c>
      <c r="E27" s="36">
        <v>20</v>
      </c>
      <c r="F27" s="36">
        <v>65</v>
      </c>
      <c r="G27" s="38">
        <f t="shared" si="1"/>
        <v>125</v>
      </c>
      <c r="I27" s="207"/>
      <c r="J27" s="203"/>
      <c r="K27" s="204"/>
      <c r="L27" s="212"/>
    </row>
    <row r="28" spans="1:12" ht="15.75">
      <c r="A28" s="37" t="s">
        <v>39</v>
      </c>
      <c r="B28" s="35"/>
      <c r="C28" s="36">
        <v>5</v>
      </c>
      <c r="D28" s="36">
        <v>40</v>
      </c>
      <c r="E28" s="36">
        <v>20</v>
      </c>
      <c r="F28" s="36">
        <v>65</v>
      </c>
      <c r="G28" s="38">
        <f t="shared" si="1"/>
        <v>125</v>
      </c>
      <c r="I28" s="207"/>
      <c r="J28" s="203"/>
      <c r="K28" s="204"/>
      <c r="L28" s="212"/>
    </row>
    <row r="29" spans="1:12" ht="15.75">
      <c r="A29" s="37" t="s">
        <v>34</v>
      </c>
      <c r="B29" s="35"/>
      <c r="C29" s="36">
        <v>5</v>
      </c>
      <c r="D29" s="36">
        <v>40</v>
      </c>
      <c r="E29" s="36">
        <v>20</v>
      </c>
      <c r="F29" s="36">
        <v>65</v>
      </c>
      <c r="G29" s="38">
        <f t="shared" si="1"/>
        <v>125</v>
      </c>
      <c r="I29" s="207"/>
      <c r="J29" s="203"/>
      <c r="K29" s="204"/>
      <c r="L29" s="212"/>
    </row>
    <row r="30" spans="1:12" ht="15.75">
      <c r="A30" s="37" t="s">
        <v>35</v>
      </c>
      <c r="B30" s="35"/>
      <c r="C30" s="36">
        <v>5</v>
      </c>
      <c r="D30" s="36">
        <v>40</v>
      </c>
      <c r="E30" s="36">
        <v>20</v>
      </c>
      <c r="F30" s="36">
        <v>65</v>
      </c>
      <c r="G30" s="38">
        <f t="shared" si="1"/>
        <v>125</v>
      </c>
      <c r="I30" s="207"/>
      <c r="J30" s="203"/>
      <c r="K30" s="204"/>
      <c r="L30" s="212"/>
    </row>
    <row r="31" spans="1:12" ht="15.75">
      <c r="A31" s="39" t="s">
        <v>40</v>
      </c>
      <c r="B31" s="35"/>
      <c r="C31" s="36">
        <v>5</v>
      </c>
      <c r="D31" s="36">
        <v>40</v>
      </c>
      <c r="E31" s="36">
        <v>20</v>
      </c>
      <c r="F31" s="36">
        <v>65</v>
      </c>
      <c r="G31" s="38">
        <f t="shared" si="1"/>
        <v>125</v>
      </c>
      <c r="I31" s="207"/>
      <c r="J31" s="203"/>
      <c r="K31" s="204"/>
      <c r="L31" s="212"/>
    </row>
    <row r="32" spans="1:12" ht="16.5" thickBot="1">
      <c r="A32" s="205"/>
      <c r="B32" s="206"/>
      <c r="C32" s="48">
        <v>20</v>
      </c>
      <c r="D32" s="48">
        <v>160</v>
      </c>
      <c r="E32" s="48">
        <v>80</v>
      </c>
      <c r="F32" s="48">
        <f>65*4</f>
        <v>260</v>
      </c>
      <c r="G32" s="48">
        <v>500</v>
      </c>
      <c r="I32" s="207"/>
      <c r="J32" s="203"/>
      <c r="K32" s="204"/>
      <c r="L32" s="212"/>
    </row>
    <row r="33" spans="1:12" ht="63" thickBot="1">
      <c r="A33" s="191" t="s">
        <v>42</v>
      </c>
      <c r="B33" s="192"/>
      <c r="C33" s="40">
        <v>12</v>
      </c>
      <c r="D33" s="193">
        <v>120</v>
      </c>
      <c r="E33" s="194"/>
      <c r="F33" s="58">
        <f>C33*15</f>
        <v>180</v>
      </c>
      <c r="G33" s="12">
        <v>300</v>
      </c>
      <c r="I33" s="46">
        <f>C33</f>
        <v>12</v>
      </c>
      <c r="J33" s="47">
        <f>I33/120</f>
        <v>0.1</v>
      </c>
      <c r="K33" s="43" t="s">
        <v>30</v>
      </c>
      <c r="L33" s="44">
        <v>0.1</v>
      </c>
    </row>
    <row r="34" spans="1:12" ht="48.75" customHeight="1" thickBot="1">
      <c r="A34" s="208" t="s">
        <v>43</v>
      </c>
      <c r="B34" s="209"/>
      <c r="C34" s="12">
        <v>13</v>
      </c>
      <c r="D34" s="210">
        <v>25</v>
      </c>
      <c r="E34" s="211"/>
      <c r="F34" s="10">
        <v>300</v>
      </c>
      <c r="G34" s="12">
        <v>325</v>
      </c>
      <c r="I34" s="46">
        <f>C34</f>
        <v>13</v>
      </c>
      <c r="J34" s="47">
        <f>I34/120</f>
        <v>0.10833333333333334</v>
      </c>
      <c r="K34" s="45" t="s">
        <v>31</v>
      </c>
      <c r="L34" s="43" t="s">
        <v>32</v>
      </c>
    </row>
    <row r="35" spans="1:12" s="51" customFormat="1" ht="35.25" customHeight="1">
      <c r="A35" s="201" t="s">
        <v>12</v>
      </c>
      <c r="B35" s="202"/>
      <c r="C35" s="52">
        <f>C34+C33+C32+C20+C9</f>
        <v>120</v>
      </c>
      <c r="D35" s="52">
        <f>D34+D33+D32+D20+D9</f>
        <v>845</v>
      </c>
      <c r="E35" s="52">
        <f>E34+E33+E32+E20+E9</f>
        <v>350</v>
      </c>
      <c r="F35" s="52">
        <f>F34+F33+F32+F20+F9</f>
        <v>1805</v>
      </c>
      <c r="G35" s="52">
        <f>G34+G33+G32+G20+G9</f>
        <v>3000</v>
      </c>
      <c r="I35" s="56">
        <f>I5+I11+I22+I33+I34</f>
        <v>120</v>
      </c>
      <c r="J35" s="57">
        <f>J5+J11+J22+J33+J34</f>
        <v>1</v>
      </c>
      <c r="K35" s="49">
        <v>120</v>
      </c>
      <c r="L35" s="50">
        <v>1</v>
      </c>
    </row>
    <row r="38" spans="3:7" ht="15.75">
      <c r="C38" s="19">
        <f>C34+C33+C20+C9+C32</f>
        <v>120</v>
      </c>
      <c r="D38" s="19">
        <f>D34+D33+D32+D20+D9</f>
        <v>845</v>
      </c>
      <c r="E38" s="19">
        <f>E34+E33+E32+E20+E9</f>
        <v>350</v>
      </c>
      <c r="F38" s="55">
        <f>F34+F33+F32+F20+F9</f>
        <v>1805</v>
      </c>
      <c r="G38" s="19">
        <f>G34+G33+G32+G20+G9</f>
        <v>3000</v>
      </c>
    </row>
    <row r="39" spans="4:5" ht="15.75">
      <c r="D39" s="7">
        <f>D32+D20+D9</f>
        <v>700</v>
      </c>
      <c r="E39" s="7">
        <f>E32+E20+E9</f>
        <v>350</v>
      </c>
    </row>
    <row r="40" spans="1:7" ht="15.75">
      <c r="A40" s="6"/>
      <c r="B40" s="6"/>
      <c r="D40" s="7">
        <f>D38-D39</f>
        <v>145</v>
      </c>
      <c r="E40" s="7">
        <f>E38-E39</f>
        <v>0</v>
      </c>
      <c r="F40" s="5"/>
      <c r="G40" s="5"/>
    </row>
    <row r="41" spans="1:2" ht="15.75">
      <c r="A41" s="6"/>
      <c r="B41" s="6"/>
    </row>
    <row r="42" spans="9:12" s="5" customFormat="1" ht="15.75">
      <c r="I42" s="53"/>
      <c r="J42" s="53"/>
      <c r="K42" s="53"/>
      <c r="L42" s="54"/>
    </row>
    <row r="43" spans="9:12" s="5" customFormat="1" ht="15.75">
      <c r="I43" s="53"/>
      <c r="J43" s="53"/>
      <c r="K43" s="53"/>
      <c r="L43" s="54"/>
    </row>
    <row r="44" spans="9:12" s="5" customFormat="1" ht="15.75">
      <c r="I44" s="53"/>
      <c r="J44" s="53"/>
      <c r="K44" s="53"/>
      <c r="L44" s="54"/>
    </row>
    <row r="45" spans="9:12" s="5" customFormat="1" ht="15.75">
      <c r="I45" s="53"/>
      <c r="J45" s="53"/>
      <c r="K45" s="53"/>
      <c r="L45" s="54"/>
    </row>
    <row r="46" spans="9:12" s="5" customFormat="1" ht="15.75">
      <c r="I46" s="53"/>
      <c r="J46" s="53"/>
      <c r="K46" s="53"/>
      <c r="L46" s="54"/>
    </row>
    <row r="47" spans="9:12" s="5" customFormat="1" ht="15.75">
      <c r="I47" s="53"/>
      <c r="J47" s="53"/>
      <c r="K47" s="53"/>
      <c r="L47" s="54"/>
    </row>
    <row r="48" spans="9:12" s="5" customFormat="1" ht="15.75">
      <c r="I48" s="53"/>
      <c r="J48" s="53"/>
      <c r="K48" s="53"/>
      <c r="L48" s="54"/>
    </row>
  </sheetData>
  <sheetProtection/>
  <mergeCells count="31">
    <mergeCell ref="L22:L32"/>
    <mergeCell ref="L5:L9"/>
    <mergeCell ref="I11:I20"/>
    <mergeCell ref="J11:J20"/>
    <mergeCell ref="K11:K20"/>
    <mergeCell ref="L11:L20"/>
    <mergeCell ref="I5:I9"/>
    <mergeCell ref="A35:B35"/>
    <mergeCell ref="J22:J32"/>
    <mergeCell ref="K22:K32"/>
    <mergeCell ref="A32:B32"/>
    <mergeCell ref="I22:I32"/>
    <mergeCell ref="A34:B34"/>
    <mergeCell ref="D34:E34"/>
    <mergeCell ref="N5:N20"/>
    <mergeCell ref="A5:G5"/>
    <mergeCell ref="K4:L4"/>
    <mergeCell ref="A21:G21"/>
    <mergeCell ref="A33:B33"/>
    <mergeCell ref="D33:E33"/>
    <mergeCell ref="M5:M20"/>
    <mergeCell ref="J5:J9"/>
    <mergeCell ref="K5:K9"/>
    <mergeCell ref="A10:G10"/>
    <mergeCell ref="A20:B20"/>
    <mergeCell ref="A1:G2"/>
    <mergeCell ref="A3:A4"/>
    <mergeCell ref="B3:B4"/>
    <mergeCell ref="C3:C4"/>
    <mergeCell ref="D3:G3"/>
    <mergeCell ref="A9:B9"/>
  </mergeCells>
  <printOptions/>
  <pageMargins left="0.7" right="0.7" top="0.75" bottom="0.75" header="0.3" footer="0.3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43" sqref="H43"/>
    </sheetView>
  </sheetViews>
  <sheetFormatPr defaultColWidth="9.00390625" defaultRowHeight="15.75"/>
  <cols>
    <col min="1" max="1" width="29.75390625" style="0" customWidth="1"/>
    <col min="2" max="2" width="20.875" style="0" customWidth="1"/>
    <col min="3" max="3" width="7.375" style="0" customWidth="1"/>
    <col min="4" max="7" width="6.375" style="0" customWidth="1"/>
  </cols>
  <sheetData>
    <row r="1" spans="1:11" s="60" customFormat="1" ht="16.5" thickBot="1">
      <c r="A1" s="154" t="s">
        <v>92</v>
      </c>
      <c r="B1" s="155"/>
      <c r="C1" s="155"/>
      <c r="D1" s="155"/>
      <c r="E1" s="155"/>
      <c r="F1" s="155"/>
      <c r="G1" s="159"/>
      <c r="H1" s="144"/>
      <c r="I1" s="59"/>
      <c r="J1" s="59"/>
      <c r="K1" s="59"/>
    </row>
    <row r="2" spans="1:11" s="60" customFormat="1" ht="16.5" thickBot="1">
      <c r="A2" s="157"/>
      <c r="B2" s="155" t="s">
        <v>63</v>
      </c>
      <c r="C2" s="155"/>
      <c r="D2" s="158"/>
      <c r="E2" s="155"/>
      <c r="F2" s="155"/>
      <c r="G2" s="160"/>
      <c r="H2" s="142"/>
      <c r="I2" s="59"/>
      <c r="J2" s="59"/>
      <c r="K2" s="59"/>
    </row>
    <row r="3" spans="1:7" ht="15.75">
      <c r="A3" s="218" t="s">
        <v>19</v>
      </c>
      <c r="B3" s="219"/>
      <c r="C3" s="219"/>
      <c r="D3" s="219"/>
      <c r="E3" s="219"/>
      <c r="F3" s="219"/>
      <c r="G3" s="220"/>
    </row>
    <row r="4" spans="1:7" ht="16.5" thickBot="1">
      <c r="A4" s="221"/>
      <c r="B4" s="222"/>
      <c r="C4" s="222"/>
      <c r="D4" s="222"/>
      <c r="E4" s="222"/>
      <c r="F4" s="222"/>
      <c r="G4" s="223"/>
    </row>
    <row r="5" spans="1:7" ht="16.5" thickBot="1">
      <c r="A5" s="173" t="s">
        <v>0</v>
      </c>
      <c r="B5" s="173" t="s">
        <v>1</v>
      </c>
      <c r="C5" s="175" t="s">
        <v>2</v>
      </c>
      <c r="D5" s="177" t="s">
        <v>3</v>
      </c>
      <c r="E5" s="178"/>
      <c r="F5" s="178"/>
      <c r="G5" s="179"/>
    </row>
    <row r="6" spans="1:7" ht="102" thickBot="1">
      <c r="A6" s="174"/>
      <c r="B6" s="174"/>
      <c r="C6" s="176"/>
      <c r="D6" s="1" t="s">
        <v>4</v>
      </c>
      <c r="E6" s="2" t="s">
        <v>5</v>
      </c>
      <c r="F6" s="3" t="s">
        <v>6</v>
      </c>
      <c r="G6" s="11" t="s">
        <v>7</v>
      </c>
    </row>
    <row r="7" spans="1:7" ht="16.5" customHeight="1" thickBot="1">
      <c r="A7" s="183" t="s">
        <v>8</v>
      </c>
      <c r="B7" s="184"/>
      <c r="C7" s="184"/>
      <c r="D7" s="184"/>
      <c r="E7" s="184"/>
      <c r="F7" s="184"/>
      <c r="G7" s="185"/>
    </row>
    <row r="8" spans="1:7" ht="15.75">
      <c r="A8" s="20" t="s">
        <v>10</v>
      </c>
      <c r="B8" s="21"/>
      <c r="C8" s="22">
        <v>4</v>
      </c>
      <c r="D8" s="22">
        <v>30</v>
      </c>
      <c r="E8" s="22">
        <v>15</v>
      </c>
      <c r="F8" s="22">
        <v>55</v>
      </c>
      <c r="G8" s="23">
        <f>D8+E8+F8</f>
        <v>100</v>
      </c>
    </row>
    <row r="9" spans="1:7" ht="15.75">
      <c r="A9" s="24" t="s">
        <v>36</v>
      </c>
      <c r="B9" s="25"/>
      <c r="C9" s="26">
        <v>4</v>
      </c>
      <c r="D9" s="26">
        <v>30</v>
      </c>
      <c r="E9" s="26">
        <v>15</v>
      </c>
      <c r="F9" s="26">
        <v>55</v>
      </c>
      <c r="G9" s="27">
        <f>D9+E9+F9</f>
        <v>100</v>
      </c>
    </row>
    <row r="10" spans="1:7" ht="16.5" customHeight="1">
      <c r="A10" s="24" t="s">
        <v>47</v>
      </c>
      <c r="B10" s="25"/>
      <c r="C10" s="28">
        <v>4</v>
      </c>
      <c r="D10" s="26">
        <v>30</v>
      </c>
      <c r="E10" s="26">
        <v>15</v>
      </c>
      <c r="F10" s="26">
        <v>55</v>
      </c>
      <c r="G10" s="27">
        <f>D10+E10+F10</f>
        <v>100</v>
      </c>
    </row>
    <row r="11" spans="1:7" ht="16.5" thickBot="1">
      <c r="A11" s="180"/>
      <c r="B11" s="181"/>
      <c r="C11" s="16">
        <f>SUM(C8:C10)</f>
        <v>12</v>
      </c>
      <c r="D11" s="16">
        <f>SUM(D8:D10)</f>
        <v>90</v>
      </c>
      <c r="E11" s="16">
        <f>SUM(E8:E10)</f>
        <v>45</v>
      </c>
      <c r="F11" s="16">
        <f>SUM(F8:F10)</f>
        <v>165</v>
      </c>
      <c r="G11" s="17">
        <f>D11+E11+F11</f>
        <v>300</v>
      </c>
    </row>
    <row r="12" spans="1:7" ht="15.75">
      <c r="A12" s="198" t="s">
        <v>9</v>
      </c>
      <c r="B12" s="199"/>
      <c r="C12" s="199"/>
      <c r="D12" s="199"/>
      <c r="E12" s="199"/>
      <c r="F12" s="199"/>
      <c r="G12" s="200"/>
    </row>
    <row r="13" spans="1:7" ht="32.25" customHeight="1">
      <c r="A13" s="29" t="s">
        <v>14</v>
      </c>
      <c r="B13" s="30"/>
      <c r="C13" s="31">
        <v>7</v>
      </c>
      <c r="D13" s="31">
        <v>50</v>
      </c>
      <c r="E13" s="31">
        <v>25</v>
      </c>
      <c r="F13" s="31">
        <v>100</v>
      </c>
      <c r="G13" s="32">
        <f>D13+E13+F13</f>
        <v>175</v>
      </c>
    </row>
    <row r="14" spans="1:7" ht="15.75">
      <c r="A14" s="29" t="s">
        <v>18</v>
      </c>
      <c r="B14" s="30"/>
      <c r="C14" s="31">
        <v>7</v>
      </c>
      <c r="D14" s="31">
        <v>50</v>
      </c>
      <c r="E14" s="31">
        <v>25</v>
      </c>
      <c r="F14" s="31">
        <v>100</v>
      </c>
      <c r="G14" s="32">
        <f aca="true" t="shared" si="0" ref="G14:G21">D14+E14+F14</f>
        <v>175</v>
      </c>
    </row>
    <row r="15" spans="1:7" ht="15.75">
      <c r="A15" s="29" t="s">
        <v>15</v>
      </c>
      <c r="B15" s="30"/>
      <c r="C15" s="31">
        <v>7</v>
      </c>
      <c r="D15" s="31">
        <v>50</v>
      </c>
      <c r="E15" s="31">
        <v>25</v>
      </c>
      <c r="F15" s="31">
        <v>100</v>
      </c>
      <c r="G15" s="32">
        <f t="shared" si="0"/>
        <v>175</v>
      </c>
    </row>
    <row r="16" spans="1:7" ht="15.75">
      <c r="A16" s="29" t="s">
        <v>16</v>
      </c>
      <c r="B16" s="30"/>
      <c r="C16" s="31">
        <v>7</v>
      </c>
      <c r="D16" s="31">
        <v>50</v>
      </c>
      <c r="E16" s="31">
        <v>25</v>
      </c>
      <c r="F16" s="31">
        <v>100</v>
      </c>
      <c r="G16" s="32">
        <f t="shared" si="0"/>
        <v>175</v>
      </c>
    </row>
    <row r="17" spans="1:7" ht="15.75">
      <c r="A17" s="29" t="s">
        <v>17</v>
      </c>
      <c r="B17" s="30"/>
      <c r="C17" s="31">
        <v>7</v>
      </c>
      <c r="D17" s="31">
        <v>50</v>
      </c>
      <c r="E17" s="31">
        <v>25</v>
      </c>
      <c r="F17" s="31">
        <v>100</v>
      </c>
      <c r="G17" s="32">
        <f t="shared" si="0"/>
        <v>175</v>
      </c>
    </row>
    <row r="18" spans="1:7" ht="15.75">
      <c r="A18" s="29" t="s">
        <v>46</v>
      </c>
      <c r="B18" s="30"/>
      <c r="C18" s="31">
        <v>7</v>
      </c>
      <c r="D18" s="31">
        <v>50</v>
      </c>
      <c r="E18" s="31">
        <v>25</v>
      </c>
      <c r="F18" s="31">
        <v>100</v>
      </c>
      <c r="G18" s="32">
        <f t="shared" si="0"/>
        <v>175</v>
      </c>
    </row>
    <row r="19" spans="1:7" ht="27.75" customHeight="1">
      <c r="A19" s="29" t="s">
        <v>49</v>
      </c>
      <c r="B19" s="30"/>
      <c r="C19" s="31">
        <v>7</v>
      </c>
      <c r="D19" s="31">
        <v>50</v>
      </c>
      <c r="E19" s="31">
        <v>25</v>
      </c>
      <c r="F19" s="31">
        <v>100</v>
      </c>
      <c r="G19" s="32">
        <f t="shared" si="0"/>
        <v>175</v>
      </c>
    </row>
    <row r="20" spans="1:7" ht="15.75">
      <c r="A20" s="33" t="s">
        <v>38</v>
      </c>
      <c r="B20" s="30"/>
      <c r="C20" s="31">
        <v>7</v>
      </c>
      <c r="D20" s="31">
        <v>50</v>
      </c>
      <c r="E20" s="31">
        <v>25</v>
      </c>
      <c r="F20" s="31">
        <v>100</v>
      </c>
      <c r="G20" s="32">
        <f t="shared" si="0"/>
        <v>175</v>
      </c>
    </row>
    <row r="21" spans="1:7" ht="15.75">
      <c r="A21" s="33" t="s">
        <v>37</v>
      </c>
      <c r="B21" s="30"/>
      <c r="C21" s="31">
        <v>7</v>
      </c>
      <c r="D21" s="31">
        <v>50</v>
      </c>
      <c r="E21" s="31">
        <v>25</v>
      </c>
      <c r="F21" s="31">
        <v>100</v>
      </c>
      <c r="G21" s="32">
        <f t="shared" si="0"/>
        <v>175</v>
      </c>
    </row>
    <row r="22" spans="1:7" ht="22.5" customHeight="1" thickBot="1">
      <c r="A22" s="165"/>
      <c r="B22" s="166"/>
      <c r="C22" s="18">
        <f>SUM(C13:C21)</f>
        <v>63</v>
      </c>
      <c r="D22" s="18">
        <f>SUM(D13:D21)</f>
        <v>450</v>
      </c>
      <c r="E22" s="18">
        <f>SUM(E13:E21)</f>
        <v>225</v>
      </c>
      <c r="F22" s="18">
        <f>SUM(F13:F21)</f>
        <v>900</v>
      </c>
      <c r="G22" s="17">
        <f>SUM(G13:G21)</f>
        <v>1575</v>
      </c>
    </row>
    <row r="23" spans="1:7" ht="28.5" customHeight="1">
      <c r="A23" s="188" t="s">
        <v>11</v>
      </c>
      <c r="B23" s="189"/>
      <c r="C23" s="189"/>
      <c r="D23" s="189"/>
      <c r="E23" s="189"/>
      <c r="F23" s="189"/>
      <c r="G23" s="190"/>
    </row>
    <row r="24" spans="1:7" ht="21.75" customHeight="1">
      <c r="A24" s="34" t="s">
        <v>41</v>
      </c>
      <c r="B24" s="35"/>
      <c r="C24" s="36">
        <v>5</v>
      </c>
      <c r="D24" s="36">
        <v>40</v>
      </c>
      <c r="E24" s="36">
        <v>20</v>
      </c>
      <c r="F24" s="36">
        <v>65</v>
      </c>
      <c r="G24" s="38">
        <f>D24+E24+F24</f>
        <v>125</v>
      </c>
    </row>
    <row r="25" spans="1:7" ht="15.75">
      <c r="A25" s="34" t="s">
        <v>93</v>
      </c>
      <c r="B25" s="35"/>
      <c r="C25" s="36">
        <v>5</v>
      </c>
      <c r="D25" s="36">
        <v>40</v>
      </c>
      <c r="E25" s="36">
        <v>20</v>
      </c>
      <c r="F25" s="36">
        <v>65</v>
      </c>
      <c r="G25" s="38">
        <f aca="true" t="shared" si="1" ref="G25:G33">D25+E25+F25</f>
        <v>125</v>
      </c>
    </row>
    <row r="26" spans="1:7" ht="15.75">
      <c r="A26" s="34" t="s">
        <v>13</v>
      </c>
      <c r="B26" s="35"/>
      <c r="C26" s="36">
        <v>5</v>
      </c>
      <c r="D26" s="36">
        <v>40</v>
      </c>
      <c r="E26" s="36">
        <v>20</v>
      </c>
      <c r="F26" s="36">
        <v>65</v>
      </c>
      <c r="G26" s="38">
        <f t="shared" si="1"/>
        <v>125</v>
      </c>
    </row>
    <row r="27" spans="1:7" ht="15.75">
      <c r="A27" s="37" t="s">
        <v>45</v>
      </c>
      <c r="B27" s="35"/>
      <c r="C27" s="36">
        <v>5</v>
      </c>
      <c r="D27" s="36">
        <v>40</v>
      </c>
      <c r="E27" s="36">
        <v>20</v>
      </c>
      <c r="F27" s="36">
        <v>65</v>
      </c>
      <c r="G27" s="38">
        <f t="shared" si="1"/>
        <v>125</v>
      </c>
    </row>
    <row r="28" spans="1:7" ht="15.75">
      <c r="A28" s="37" t="s">
        <v>33</v>
      </c>
      <c r="B28" s="35"/>
      <c r="C28" s="36">
        <v>5</v>
      </c>
      <c r="D28" s="36">
        <v>40</v>
      </c>
      <c r="E28" s="36">
        <v>20</v>
      </c>
      <c r="F28" s="36">
        <v>65</v>
      </c>
      <c r="G28" s="38">
        <f t="shared" si="1"/>
        <v>125</v>
      </c>
    </row>
    <row r="29" spans="1:7" ht="15.75">
      <c r="A29" s="37" t="s">
        <v>48</v>
      </c>
      <c r="B29" s="35"/>
      <c r="C29" s="36">
        <v>5</v>
      </c>
      <c r="D29" s="36">
        <v>40</v>
      </c>
      <c r="E29" s="36">
        <v>20</v>
      </c>
      <c r="F29" s="36">
        <v>65</v>
      </c>
      <c r="G29" s="38">
        <f t="shared" si="1"/>
        <v>125</v>
      </c>
    </row>
    <row r="30" spans="1:7" ht="15.75">
      <c r="A30" s="37" t="s">
        <v>39</v>
      </c>
      <c r="B30" s="35"/>
      <c r="C30" s="36">
        <v>5</v>
      </c>
      <c r="D30" s="36">
        <v>40</v>
      </c>
      <c r="E30" s="36">
        <v>20</v>
      </c>
      <c r="F30" s="36">
        <v>65</v>
      </c>
      <c r="G30" s="38">
        <f t="shared" si="1"/>
        <v>125</v>
      </c>
    </row>
    <row r="31" spans="1:7" ht="15.75">
      <c r="A31" s="37" t="s">
        <v>34</v>
      </c>
      <c r="B31" s="35"/>
      <c r="C31" s="36">
        <v>5</v>
      </c>
      <c r="D31" s="36">
        <v>40</v>
      </c>
      <c r="E31" s="36">
        <v>20</v>
      </c>
      <c r="F31" s="36">
        <v>65</v>
      </c>
      <c r="G31" s="38">
        <f t="shared" si="1"/>
        <v>125</v>
      </c>
    </row>
    <row r="32" spans="1:7" ht="15.75">
      <c r="A32" s="37" t="s">
        <v>35</v>
      </c>
      <c r="B32" s="35"/>
      <c r="C32" s="36">
        <v>5</v>
      </c>
      <c r="D32" s="36">
        <v>40</v>
      </c>
      <c r="E32" s="36">
        <v>20</v>
      </c>
      <c r="F32" s="36">
        <v>65</v>
      </c>
      <c r="G32" s="38">
        <f t="shared" si="1"/>
        <v>125</v>
      </c>
    </row>
    <row r="33" spans="1:7" ht="15.75">
      <c r="A33" s="37" t="s">
        <v>40</v>
      </c>
      <c r="B33" s="35"/>
      <c r="C33" s="36">
        <v>5</v>
      </c>
      <c r="D33" s="36">
        <v>40</v>
      </c>
      <c r="E33" s="36">
        <v>20</v>
      </c>
      <c r="F33" s="36">
        <v>65</v>
      </c>
      <c r="G33" s="38">
        <f t="shared" si="1"/>
        <v>125</v>
      </c>
    </row>
    <row r="34" spans="1:7" ht="16.5" thickBot="1">
      <c r="A34" s="205"/>
      <c r="B34" s="206"/>
      <c r="C34" s="48">
        <v>20</v>
      </c>
      <c r="D34" s="48">
        <v>160</v>
      </c>
      <c r="E34" s="48">
        <v>80</v>
      </c>
      <c r="F34" s="48">
        <f>65*4</f>
        <v>260</v>
      </c>
      <c r="G34" s="161">
        <v>500</v>
      </c>
    </row>
    <row r="35" spans="1:7" ht="20.25" customHeight="1" thickBot="1">
      <c r="A35" s="191" t="s">
        <v>50</v>
      </c>
      <c r="B35" s="192"/>
      <c r="C35" s="40">
        <v>12</v>
      </c>
      <c r="D35" s="193">
        <v>120</v>
      </c>
      <c r="E35" s="194"/>
      <c r="F35" s="156">
        <f>C35*15</f>
        <v>180</v>
      </c>
      <c r="G35" s="12">
        <v>300</v>
      </c>
    </row>
    <row r="36" spans="1:7" ht="15.75" customHeight="1" thickBot="1">
      <c r="A36" s="208" t="s">
        <v>43</v>
      </c>
      <c r="B36" s="209"/>
      <c r="C36" s="12">
        <v>13</v>
      </c>
      <c r="D36" s="210">
        <v>25</v>
      </c>
      <c r="E36" s="211"/>
      <c r="F36" s="10">
        <v>300</v>
      </c>
      <c r="G36" s="12">
        <v>325</v>
      </c>
    </row>
    <row r="37" spans="1:7" s="51" customFormat="1" ht="15.75" customHeight="1" thickBot="1">
      <c r="A37" s="224" t="s">
        <v>12</v>
      </c>
      <c r="B37" s="225"/>
      <c r="C37" s="162">
        <f>C36+C35+C34+C22+C11</f>
        <v>120</v>
      </c>
      <c r="D37" s="162">
        <f>D36+D35+D34+D22+D11</f>
        <v>845</v>
      </c>
      <c r="E37" s="162">
        <f>E36+E35+E34+E22+E11</f>
        <v>350</v>
      </c>
      <c r="F37" s="162">
        <f>F36+F35+F34+F22+F11</f>
        <v>1805</v>
      </c>
      <c r="G37" s="163">
        <f>G36+G35+G34+G22+G11</f>
        <v>3000</v>
      </c>
    </row>
  </sheetData>
  <sheetProtection/>
  <mergeCells count="16">
    <mergeCell ref="A35:B35"/>
    <mergeCell ref="D35:E35"/>
    <mergeCell ref="A36:B36"/>
    <mergeCell ref="D36:E36"/>
    <mergeCell ref="A37:B37"/>
    <mergeCell ref="A23:G23"/>
    <mergeCell ref="A34:B34"/>
    <mergeCell ref="A11:B11"/>
    <mergeCell ref="A12:G12"/>
    <mergeCell ref="A22:B22"/>
    <mergeCell ref="A7:G7"/>
    <mergeCell ref="A3:G4"/>
    <mergeCell ref="A5:A6"/>
    <mergeCell ref="B5:B6"/>
    <mergeCell ref="C5:C6"/>
    <mergeCell ref="D5:G5"/>
  </mergeCells>
  <printOptions/>
  <pageMargins left="0.7" right="0.7" top="0.75" bottom="0.75" header="0.3" footer="0.3"/>
  <pageSetup horizontalDpi="1200" verticalDpi="12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="120" zoomScaleNormal="120" zoomScalePageLayoutView="0" workbookViewId="0" topLeftCell="A31">
      <selection activeCell="D41" sqref="D41"/>
    </sheetView>
  </sheetViews>
  <sheetFormatPr defaultColWidth="4.00390625" defaultRowHeight="15.75"/>
  <cols>
    <col min="1" max="4" width="4.00390625" style="60" customWidth="1"/>
    <col min="5" max="5" width="4.75390625" style="60" bestFit="1" customWidth="1"/>
    <col min="6" max="6" width="8.00390625" style="59" customWidth="1"/>
    <col min="7" max="7" width="30.50390625" style="60" customWidth="1"/>
    <col min="8" max="8" width="14.875" style="59" customWidth="1"/>
    <col min="9" max="9" width="4.25390625" style="59" customWidth="1"/>
    <col min="10" max="10" width="5.25390625" style="59" customWidth="1"/>
    <col min="11" max="11" width="13.125" style="59" hidden="1" customWidth="1"/>
    <col min="12" max="12" width="4.00390625" style="59" hidden="1" customWidth="1"/>
    <col min="13" max="13" width="5.50390625" style="59" customWidth="1"/>
    <col min="14" max="16384" width="4.00390625" style="60" customWidth="1"/>
  </cols>
  <sheetData>
    <row r="1" spans="1:13" ht="16.5" thickBot="1">
      <c r="A1" s="226" t="s">
        <v>51</v>
      </c>
      <c r="B1" s="227"/>
      <c r="C1" s="227"/>
      <c r="D1" s="227"/>
      <c r="E1" s="227"/>
      <c r="F1" s="227"/>
      <c r="G1" s="227"/>
      <c r="H1" s="227"/>
      <c r="I1" s="227"/>
      <c r="J1" s="227"/>
      <c r="K1" s="150"/>
      <c r="L1" s="150"/>
      <c r="M1" s="151"/>
    </row>
    <row r="2" spans="1:13" ht="16.5" thickBot="1">
      <c r="A2" s="152"/>
      <c r="B2" s="152"/>
      <c r="C2" s="152"/>
      <c r="D2" s="152"/>
      <c r="E2" s="152"/>
      <c r="F2" s="152"/>
      <c r="G2" s="152" t="s">
        <v>63</v>
      </c>
      <c r="H2" s="152"/>
      <c r="I2" s="152"/>
      <c r="J2" s="152"/>
      <c r="K2" s="153"/>
      <c r="L2" s="153"/>
      <c r="M2" s="153"/>
    </row>
    <row r="3" spans="1:13" ht="16.5" thickBot="1">
      <c r="A3" s="226" t="s">
        <v>91</v>
      </c>
      <c r="B3" s="227"/>
      <c r="C3" s="227"/>
      <c r="D3" s="227"/>
      <c r="E3" s="227"/>
      <c r="F3" s="227"/>
      <c r="G3" s="227"/>
      <c r="H3" s="227"/>
      <c r="I3" s="227"/>
      <c r="J3" s="227"/>
      <c r="K3" s="150"/>
      <c r="L3" s="150"/>
      <c r="M3" s="151"/>
    </row>
    <row r="4" spans="1:13" ht="24.75" thickBot="1">
      <c r="A4" s="145" t="s">
        <v>52</v>
      </c>
      <c r="B4" s="146" t="s">
        <v>53</v>
      </c>
      <c r="C4" s="146" t="s">
        <v>54</v>
      </c>
      <c r="D4" s="147" t="s">
        <v>55</v>
      </c>
      <c r="E4" s="147" t="s">
        <v>56</v>
      </c>
      <c r="F4" s="147" t="s">
        <v>57</v>
      </c>
      <c r="G4" s="147" t="s">
        <v>58</v>
      </c>
      <c r="H4" s="147" t="s">
        <v>59</v>
      </c>
      <c r="I4" s="148" t="s">
        <v>60</v>
      </c>
      <c r="J4" s="149" t="s">
        <v>61</v>
      </c>
      <c r="K4" s="61"/>
      <c r="M4" s="141" t="s">
        <v>62</v>
      </c>
    </row>
    <row r="5" spans="1:13" ht="12.75" customHeight="1">
      <c r="A5" s="228" t="s">
        <v>63</v>
      </c>
      <c r="B5" s="231" t="s">
        <v>64</v>
      </c>
      <c r="C5" s="234" t="s">
        <v>65</v>
      </c>
      <c r="D5" s="236" t="s">
        <v>66</v>
      </c>
      <c r="E5" s="62" t="s">
        <v>67</v>
      </c>
      <c r="F5" s="62"/>
      <c r="G5" s="63" t="s">
        <v>68</v>
      </c>
      <c r="H5" s="62"/>
      <c r="I5" s="64"/>
      <c r="J5" s="65">
        <v>7</v>
      </c>
      <c r="K5" s="66"/>
      <c r="L5" s="67"/>
      <c r="M5" s="68">
        <v>5</v>
      </c>
    </row>
    <row r="6" spans="1:13" ht="12.75">
      <c r="A6" s="229"/>
      <c r="B6" s="232"/>
      <c r="C6" s="235"/>
      <c r="D6" s="237"/>
      <c r="E6" s="69" t="s">
        <v>67</v>
      </c>
      <c r="F6" s="70"/>
      <c r="G6" s="63" t="s">
        <v>18</v>
      </c>
      <c r="H6" s="72"/>
      <c r="I6" s="73"/>
      <c r="J6" s="74">
        <v>7</v>
      </c>
      <c r="K6" s="61"/>
      <c r="M6" s="75">
        <v>5</v>
      </c>
    </row>
    <row r="7" spans="1:13" ht="13.5" customHeight="1" thickBot="1">
      <c r="A7" s="229"/>
      <c r="B7" s="232"/>
      <c r="C7" s="235"/>
      <c r="D7" s="237"/>
      <c r="E7" s="62" t="s">
        <v>69</v>
      </c>
      <c r="F7" s="62"/>
      <c r="G7" s="76" t="s">
        <v>10</v>
      </c>
      <c r="H7" s="77"/>
      <c r="I7" s="64"/>
      <c r="J7" s="78">
        <v>4</v>
      </c>
      <c r="K7" s="66"/>
      <c r="L7" s="67"/>
      <c r="M7" s="79">
        <v>3</v>
      </c>
    </row>
    <row r="8" spans="1:13" ht="15" customHeight="1">
      <c r="A8" s="229"/>
      <c r="B8" s="232"/>
      <c r="C8" s="235"/>
      <c r="D8" s="237"/>
      <c r="E8" s="239" t="s">
        <v>70</v>
      </c>
      <c r="F8" s="243" t="s">
        <v>90</v>
      </c>
      <c r="G8" s="63" t="s">
        <v>41</v>
      </c>
      <c r="H8" s="80"/>
      <c r="I8" s="81"/>
      <c r="J8" s="249">
        <v>10</v>
      </c>
      <c r="K8" s="82"/>
      <c r="L8" s="83"/>
      <c r="M8" s="252">
        <v>8</v>
      </c>
    </row>
    <row r="9" spans="1:13" ht="13.5" customHeight="1">
      <c r="A9" s="229"/>
      <c r="B9" s="232"/>
      <c r="C9" s="235"/>
      <c r="D9" s="238"/>
      <c r="E9" s="240"/>
      <c r="F9" s="244"/>
      <c r="G9" s="63" t="s">
        <v>34</v>
      </c>
      <c r="H9" s="80"/>
      <c r="I9" s="81"/>
      <c r="J9" s="250"/>
      <c r="K9" s="82"/>
      <c r="L9" s="83"/>
      <c r="M9" s="253"/>
    </row>
    <row r="10" spans="1:13" ht="15.75" customHeight="1">
      <c r="A10" s="229"/>
      <c r="B10" s="232"/>
      <c r="C10" s="235"/>
      <c r="D10" s="238"/>
      <c r="E10" s="240"/>
      <c r="F10" s="244"/>
      <c r="G10" s="63" t="s">
        <v>71</v>
      </c>
      <c r="H10" s="80"/>
      <c r="I10" s="81"/>
      <c r="J10" s="250"/>
      <c r="K10" s="82"/>
      <c r="L10" s="83"/>
      <c r="M10" s="253"/>
    </row>
    <row r="11" spans="1:13" ht="15.75" customHeight="1">
      <c r="A11" s="229"/>
      <c r="B11" s="232"/>
      <c r="C11" s="235"/>
      <c r="D11" s="238"/>
      <c r="E11" s="240"/>
      <c r="F11" s="244"/>
      <c r="G11" s="63" t="s">
        <v>45</v>
      </c>
      <c r="H11" s="80"/>
      <c r="I11" s="81"/>
      <c r="J11" s="250"/>
      <c r="K11" s="84"/>
      <c r="L11" s="85"/>
      <c r="M11" s="253"/>
    </row>
    <row r="12" spans="1:13" ht="16.5" customHeight="1" thickBot="1">
      <c r="A12" s="229"/>
      <c r="B12" s="232"/>
      <c r="C12" s="235"/>
      <c r="D12" s="238"/>
      <c r="E12" s="240"/>
      <c r="F12" s="245"/>
      <c r="G12" s="63" t="s">
        <v>33</v>
      </c>
      <c r="H12" s="86"/>
      <c r="I12" s="87"/>
      <c r="J12" s="251"/>
      <c r="K12" s="88"/>
      <c r="L12" s="89"/>
      <c r="M12" s="254"/>
    </row>
    <row r="13" spans="1:13" ht="15" customHeight="1">
      <c r="A13" s="229"/>
      <c r="B13" s="232"/>
      <c r="C13" s="235"/>
      <c r="D13" s="236" t="s">
        <v>72</v>
      </c>
      <c r="E13" s="90" t="s">
        <v>69</v>
      </c>
      <c r="F13" s="90"/>
      <c r="G13" s="91" t="s">
        <v>73</v>
      </c>
      <c r="H13" s="90"/>
      <c r="I13" s="92"/>
      <c r="J13" s="65">
        <v>4</v>
      </c>
      <c r="K13" s="61"/>
      <c r="M13" s="68">
        <v>3</v>
      </c>
    </row>
    <row r="14" spans="1:13" ht="12.75">
      <c r="A14" s="229"/>
      <c r="B14" s="232"/>
      <c r="C14" s="235"/>
      <c r="D14" s="237"/>
      <c r="E14" s="69" t="s">
        <v>67</v>
      </c>
      <c r="F14" s="70"/>
      <c r="G14" s="71" t="s">
        <v>16</v>
      </c>
      <c r="H14" s="72"/>
      <c r="I14" s="73"/>
      <c r="J14" s="74">
        <v>7</v>
      </c>
      <c r="K14" s="61"/>
      <c r="M14" s="75">
        <v>5</v>
      </c>
    </row>
    <row r="15" spans="1:13" ht="12.75">
      <c r="A15" s="229"/>
      <c r="B15" s="232"/>
      <c r="C15" s="235"/>
      <c r="D15" s="238"/>
      <c r="E15" s="62" t="s">
        <v>67</v>
      </c>
      <c r="F15" s="95"/>
      <c r="G15" s="63" t="s">
        <v>14</v>
      </c>
      <c r="H15" s="62"/>
      <c r="I15" s="64"/>
      <c r="J15" s="78">
        <v>7</v>
      </c>
      <c r="K15" s="66"/>
      <c r="L15" s="67"/>
      <c r="M15" s="79">
        <v>5</v>
      </c>
    </row>
    <row r="16" spans="1:13" ht="13.5" thickBot="1">
      <c r="A16" s="229"/>
      <c r="B16" s="232"/>
      <c r="C16" s="235"/>
      <c r="D16" s="238"/>
      <c r="E16" s="62" t="s">
        <v>69</v>
      </c>
      <c r="F16" s="62"/>
      <c r="G16" s="63" t="s">
        <v>47</v>
      </c>
      <c r="H16" s="69"/>
      <c r="I16" s="64"/>
      <c r="J16" s="78">
        <v>4</v>
      </c>
      <c r="K16" s="66"/>
      <c r="L16" s="67"/>
      <c r="M16" s="79">
        <v>3</v>
      </c>
    </row>
    <row r="17" spans="1:13" ht="13.5" customHeight="1">
      <c r="A17" s="229"/>
      <c r="B17" s="232"/>
      <c r="C17" s="235"/>
      <c r="D17" s="238"/>
      <c r="E17" s="247" t="s">
        <v>70</v>
      </c>
      <c r="F17" s="243" t="s">
        <v>90</v>
      </c>
      <c r="G17" s="164" t="s">
        <v>39</v>
      </c>
      <c r="H17" s="80"/>
      <c r="I17" s="96"/>
      <c r="J17" s="255">
        <v>10</v>
      </c>
      <c r="K17" s="82"/>
      <c r="L17" s="83"/>
      <c r="M17" s="252">
        <v>8</v>
      </c>
    </row>
    <row r="18" spans="1:13" ht="14.25" customHeight="1">
      <c r="A18" s="229"/>
      <c r="B18" s="232"/>
      <c r="C18" s="235"/>
      <c r="D18" s="238"/>
      <c r="E18" s="247"/>
      <c r="F18" s="244"/>
      <c r="G18" s="63" t="s">
        <v>35</v>
      </c>
      <c r="H18" s="93"/>
      <c r="I18" s="94"/>
      <c r="J18" s="256"/>
      <c r="K18" s="84"/>
      <c r="L18" s="85"/>
      <c r="M18" s="253"/>
    </row>
    <row r="19" spans="1:13" ht="15.75" customHeight="1">
      <c r="A19" s="229"/>
      <c r="B19" s="232"/>
      <c r="C19" s="235"/>
      <c r="D19" s="238"/>
      <c r="E19" s="247"/>
      <c r="F19" s="244"/>
      <c r="G19" s="71" t="s">
        <v>48</v>
      </c>
      <c r="H19" s="97"/>
      <c r="I19" s="98"/>
      <c r="J19" s="256"/>
      <c r="K19" s="99"/>
      <c r="L19" s="100"/>
      <c r="M19" s="253"/>
    </row>
    <row r="20" spans="1:13" ht="15.75" customHeight="1">
      <c r="A20" s="229"/>
      <c r="B20" s="232"/>
      <c r="C20" s="235"/>
      <c r="D20" s="238"/>
      <c r="E20" s="247"/>
      <c r="F20" s="244"/>
      <c r="G20" s="63" t="s">
        <v>74</v>
      </c>
      <c r="H20" s="101"/>
      <c r="I20" s="96"/>
      <c r="J20" s="256"/>
      <c r="K20" s="99"/>
      <c r="L20" s="100"/>
      <c r="M20" s="253"/>
    </row>
    <row r="21" spans="1:13" ht="14.25" customHeight="1" thickBot="1">
      <c r="A21" s="229"/>
      <c r="B21" s="232"/>
      <c r="C21" s="235"/>
      <c r="D21" s="246"/>
      <c r="E21" s="248"/>
      <c r="F21" s="245"/>
      <c r="G21" s="143" t="s">
        <v>13</v>
      </c>
      <c r="H21" s="102"/>
      <c r="I21" s="103"/>
      <c r="J21" s="257"/>
      <c r="K21" s="99"/>
      <c r="L21" s="100"/>
      <c r="M21" s="254"/>
    </row>
    <row r="22" spans="1:13" ht="15.75" customHeight="1">
      <c r="A22" s="229"/>
      <c r="B22" s="232"/>
      <c r="C22" s="241" t="s">
        <v>75</v>
      </c>
      <c r="D22" s="243" t="s">
        <v>76</v>
      </c>
      <c r="E22" s="104" t="s">
        <v>67</v>
      </c>
      <c r="F22" s="104"/>
      <c r="G22" s="105" t="s">
        <v>77</v>
      </c>
      <c r="H22" s="90"/>
      <c r="I22" s="106"/>
      <c r="J22" s="107">
        <v>7</v>
      </c>
      <c r="K22" s="108"/>
      <c r="L22" s="109"/>
      <c r="M22" s="68">
        <v>5</v>
      </c>
    </row>
    <row r="23" spans="1:13" ht="15.75" customHeight="1">
      <c r="A23" s="229"/>
      <c r="B23" s="232"/>
      <c r="C23" s="235"/>
      <c r="D23" s="244"/>
      <c r="E23" s="110" t="s">
        <v>67</v>
      </c>
      <c r="F23" s="110"/>
      <c r="G23" s="63" t="s">
        <v>78</v>
      </c>
      <c r="H23" s="111"/>
      <c r="I23" s="94"/>
      <c r="J23" s="112">
        <v>7</v>
      </c>
      <c r="K23" s="113"/>
      <c r="L23" s="114"/>
      <c r="M23" s="79">
        <v>5</v>
      </c>
    </row>
    <row r="24" spans="1:13" ht="15.75" customHeight="1">
      <c r="A24" s="229"/>
      <c r="B24" s="232"/>
      <c r="C24" s="235"/>
      <c r="D24" s="244"/>
      <c r="E24" s="62" t="s">
        <v>67</v>
      </c>
      <c r="F24" s="62"/>
      <c r="G24" s="63" t="s">
        <v>79</v>
      </c>
      <c r="H24" s="62"/>
      <c r="I24" s="94"/>
      <c r="J24" s="112">
        <v>7</v>
      </c>
      <c r="K24" s="113"/>
      <c r="L24" s="114"/>
      <c r="M24" s="79">
        <v>5</v>
      </c>
    </row>
    <row r="25" spans="1:13" ht="15" customHeight="1">
      <c r="A25" s="229"/>
      <c r="B25" s="232"/>
      <c r="C25" s="235"/>
      <c r="D25" s="244"/>
      <c r="E25" s="115" t="s">
        <v>67</v>
      </c>
      <c r="F25" s="115"/>
      <c r="G25" s="116" t="s">
        <v>17</v>
      </c>
      <c r="H25" s="115"/>
      <c r="I25" s="117"/>
      <c r="J25" s="118">
        <v>7</v>
      </c>
      <c r="K25" s="113"/>
      <c r="L25" s="114"/>
      <c r="M25" s="119">
        <v>5</v>
      </c>
    </row>
    <row r="26" spans="1:13" ht="13.5" customHeight="1" thickBot="1">
      <c r="A26" s="229"/>
      <c r="B26" s="232"/>
      <c r="C26" s="235"/>
      <c r="D26" s="245"/>
      <c r="E26" s="120" t="s">
        <v>67</v>
      </c>
      <c r="F26" s="120"/>
      <c r="G26" s="121" t="s">
        <v>49</v>
      </c>
      <c r="H26" s="120"/>
      <c r="I26" s="122"/>
      <c r="J26" s="123">
        <v>7</v>
      </c>
      <c r="K26" s="66"/>
      <c r="L26" s="93"/>
      <c r="M26" s="124">
        <v>5</v>
      </c>
    </row>
    <row r="27" spans="1:13" ht="29.25" customHeight="1">
      <c r="A27" s="229"/>
      <c r="B27" s="232"/>
      <c r="C27" s="235"/>
      <c r="D27" s="243" t="s">
        <v>80</v>
      </c>
      <c r="E27" s="90" t="s">
        <v>81</v>
      </c>
      <c r="F27" s="90"/>
      <c r="G27" s="91" t="s">
        <v>82</v>
      </c>
      <c r="H27" s="125"/>
      <c r="I27" s="126"/>
      <c r="J27" s="65">
        <v>12</v>
      </c>
      <c r="K27" s="127"/>
      <c r="L27" s="128"/>
      <c r="M27" s="92"/>
    </row>
    <row r="28" spans="1:13" ht="28.5" customHeight="1" thickBot="1">
      <c r="A28" s="230"/>
      <c r="B28" s="233"/>
      <c r="C28" s="242"/>
      <c r="D28" s="245"/>
      <c r="E28" s="129" t="s">
        <v>83</v>
      </c>
      <c r="F28" s="129"/>
      <c r="G28" s="121" t="s">
        <v>84</v>
      </c>
      <c r="H28" s="130"/>
      <c r="I28" s="131"/>
      <c r="J28" s="132">
        <v>13</v>
      </c>
      <c r="K28" s="133"/>
      <c r="L28" s="130"/>
      <c r="M28" s="134"/>
    </row>
    <row r="29" spans="2:8" ht="12.75">
      <c r="B29" s="135" t="s">
        <v>85</v>
      </c>
      <c r="C29" s="136"/>
      <c r="D29" s="136"/>
      <c r="E29" s="136"/>
      <c r="F29" s="136"/>
      <c r="G29" s="136"/>
      <c r="H29" s="137"/>
    </row>
    <row r="30" spans="2:8" ht="12.75">
      <c r="B30" s="135" t="s">
        <v>86</v>
      </c>
      <c r="C30" s="136"/>
      <c r="D30" s="136"/>
      <c r="E30" s="136"/>
      <c r="F30" s="136"/>
      <c r="G30" s="136"/>
      <c r="H30" s="137"/>
    </row>
    <row r="31" spans="2:8" ht="12.75">
      <c r="B31" s="135" t="s">
        <v>87</v>
      </c>
      <c r="C31" s="136"/>
      <c r="D31" s="136"/>
      <c r="E31" s="136"/>
      <c r="F31" s="138"/>
      <c r="G31" s="139"/>
      <c r="H31" s="140"/>
    </row>
    <row r="32" spans="2:8" ht="12.75">
      <c r="B32" s="135" t="s">
        <v>88</v>
      </c>
      <c r="C32" s="136"/>
      <c r="D32" s="136"/>
      <c r="E32" s="136"/>
      <c r="F32" s="138"/>
      <c r="G32" s="139"/>
      <c r="H32" s="140"/>
    </row>
    <row r="33" spans="2:8" ht="12.75">
      <c r="B33" s="135" t="s">
        <v>89</v>
      </c>
      <c r="C33" s="136"/>
      <c r="D33" s="136"/>
      <c r="E33" s="136"/>
      <c r="F33" s="138"/>
      <c r="G33" s="139"/>
      <c r="H33" s="140"/>
    </row>
    <row r="34" spans="2:8" ht="12.75">
      <c r="B34" s="135"/>
      <c r="C34" s="136"/>
      <c r="D34" s="136"/>
      <c r="E34" s="136"/>
      <c r="F34" s="138"/>
      <c r="G34" s="139"/>
      <c r="H34" s="140"/>
    </row>
  </sheetData>
  <sheetProtection/>
  <mergeCells count="18">
    <mergeCell ref="D13:D21"/>
    <mergeCell ref="E17:E21"/>
    <mergeCell ref="F8:F12"/>
    <mergeCell ref="F17:F21"/>
    <mergeCell ref="J8:J12"/>
    <mergeCell ref="M8:M12"/>
    <mergeCell ref="J17:J21"/>
    <mergeCell ref="M17:M21"/>
    <mergeCell ref="A1:J1"/>
    <mergeCell ref="A3:J3"/>
    <mergeCell ref="A5:A28"/>
    <mergeCell ref="B5:B28"/>
    <mergeCell ref="C5:C21"/>
    <mergeCell ref="D5:D12"/>
    <mergeCell ref="E8:E12"/>
    <mergeCell ref="C22:C28"/>
    <mergeCell ref="D22:D26"/>
    <mergeCell ref="D27:D28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User</cp:lastModifiedBy>
  <cp:lastPrinted>2022-12-20T11:35:55Z</cp:lastPrinted>
  <dcterms:created xsi:type="dcterms:W3CDTF">2018-02-22T21:53:21Z</dcterms:created>
  <dcterms:modified xsi:type="dcterms:W3CDTF">2023-09-26T15:25:19Z</dcterms:modified>
  <cp:category/>
  <cp:version/>
  <cp:contentType/>
  <cp:contentStatus/>
</cp:coreProperties>
</file>